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0" hidden="1">工资!$A$1:$U$558</definedName>
    <definedName name="_xlnm._FilterDatabase" localSheetId="1" hidden="1">缴费情况!$A$1:$Q$35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<sst xmlns="http://schemas.openxmlformats.org/spreadsheetml/2006/main" count="274" uniqueCount="142">
  <si>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“三支一扶”大学生2026年7月工作生活补贴及三险明细</t>
  </si>
  <si>
    <t>单位：饶河县就业和人才服务中心                2026年7月2日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</si>
  <si>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</si>
  <si>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</si>
  <si>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</si>
  <si>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</si>
  <si>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</si>
  <si>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</si>
  <si>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</si>
  <si>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</si>
  <si>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</si>
  <si>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</si>
  <si>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</si>
  <si>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</si>
  <si>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</si>
  <si>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</si>
  <si>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</si>
  <si>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</si>
  <si>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</si>
  <si>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</si>
  <si>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</si>
  <si>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</si>
  <si>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</si>
  <si>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</si>
  <si>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</si>
  <si>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</si>
  <si>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</si>
  <si>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</si>
  <si>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</si>
  <si>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</si>
  <si>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</si>
  <si>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</si>
  <si>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</si>
  <si>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</si>
  <si>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</si>
  <si>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</si>
  <si>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</si>
  <si>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</si>
  <si>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</si>
  <si>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</si>
  <si>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</si>
  <si>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</si>
  <si>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</si>
  <si>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</si>
  <si>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</si>
  <si>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</si>
  <si>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</si>
  <si>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</si>
  <si>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</si>
  <si>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</si>
  <si>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</si>
  <si>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</si>
  <si>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</si>
  <si>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</si>
  <si>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</si>
  <si>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</si>
  <si>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</si>
  <si>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</si>
  <si>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</si>
  <si>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</si>
  <si>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</si>
  <si>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</si>
  <si>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</si>
  <si>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</si>
  <si>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</si>
  <si>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</si>
  <si>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</si>
  <si>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</si>
  <si>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</si>
  <si>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</si>
  <si>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</si>
  <si>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</si>
  <si>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</si>
  <si>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</si>
  <si>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</si>
  <si>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</si>
  <si>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</si>
  <si>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</si>
  <si>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</si>
  <si>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</si>
  <si>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</si>
  <si>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</si>
  <si>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</si>
  <si>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</si>
  <si>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</si>
  <si>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</si>
  <si>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</si>
  <si>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</si>
  <si>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</si>
  <si>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</si>
  <si>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</si>
  <si>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</si>
  <si>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</si>
  <si>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</si>
  <si>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</si>
  <si>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</si>
  <si>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</si>
  <si>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“三支一扶”大学生2026年7月三险缴纳明细及发放额</t>
  </si>
  <si>
    <t xml:space="preserve">          单位：饶河县就业和人才服务中心</t>
  </si>
  <si>
    <t>2026年7月2日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</si>
  <si>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</si>
  <si>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</si>
  <si>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</si>
  <si>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</si>
  <si>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</si>
  <si>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</si>
  <si>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</si>
  <si>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</si>
  <si>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</si>
  <si>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</si>
  <si>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</si>
  <si>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</si>
  <si>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</si>
  <si>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</si>
  <si>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</si>
  <si>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</si>
  <si>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</si>
  <si>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饶河县2026（七月）三支一扶补贴资金汇总表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</si>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</sst>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opLeftCell="A2" workbookViewId="0">
      <selection activeCell="A2" sqref="A2:I2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88"/>
      <c r="U1" s="88"/>
    </row>
    <row r="2" s="84" customFormat="1" ht="21" customHeight="1" spans="1:2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1"/>
      <c r="O2" s="91"/>
      <c r="P2" s="91"/>
      <c r="Q2" s="91"/>
      <c r="R2" s="91"/>
      <c r="S2" s="87"/>
      <c r="T2" s="91"/>
      <c r="U2" s="91"/>
    </row>
    <row r="3" s="84" customFormat="1" ht="18" customHeight="1" spans="1:21">
      <c r="A3" s="92" t="s">
        <v>2</v>
      </c>
      <c r="B3" s="92" t="s">
        <v>3</v>
      </c>
      <c r="C3" s="92" t="s">
        <v>4</v>
      </c>
      <c r="D3" s="92" t="s">
        <v>5</v>
      </c>
      <c r="E3" s="93" t="s">
        <v>6</v>
      </c>
      <c r="F3" s="94"/>
      <c r="G3" s="94"/>
      <c r="H3" s="94"/>
      <c r="I3" s="94"/>
      <c r="J3" s="94"/>
      <c r="K3" s="94"/>
      <c r="L3" s="94"/>
      <c r="M3" s="94"/>
      <c r="N3" s="94"/>
      <c r="O3" s="94" t="s">
        <v>7</v>
      </c>
      <c r="P3" s="94"/>
      <c r="Q3" s="95"/>
      <c r="R3" s="95"/>
      <c r="S3" s="96" t="s">
        <v>8</v>
      </c>
      <c r="T3" s="97" t="s">
        <v>9</v>
      </c>
      <c r="U3" s="92" t="s">
        <v>10</v>
      </c>
    </row>
    <row r="4" s="85" customFormat="1" ht="30" customHeight="1" spans="1:21">
      <c r="A4" s="98"/>
      <c r="B4" s="98"/>
      <c r="C4" s="98"/>
      <c r="D4" s="98"/>
      <c r="E4" s="99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6"/>
      <c r="T4" s="97"/>
      <c r="U4" s="98"/>
    </row>
    <row r="5" s="84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>
        <v>1585</v>
      </c>
      <c r="F5" s="105">
        <v>530</v>
      </c>
      <c r="G5" s="105">
        <v>375</v>
      </c>
      <c r="H5" s="105">
        <v>404</v>
      </c>
      <c r="I5" s="106">
        <v>731</v>
      </c>
      <c r="J5" s="105"/>
      <c r="K5" s="107">
        <v>460</v>
      </c>
      <c r="L5" s="108">
        <v>480</v>
      </c>
      <c r="M5" s="107">
        <v>308.88</v>
      </c>
      <c r="N5" s="108">
        <f t="shared" ref="N5:N30" si="0">SUM(E5:M5)</f>
        <v>4873.88</v>
      </c>
      <c r="O5" s="109">
        <v>779.82</v>
      </c>
      <c r="P5" s="110">
        <v>9.75</v>
      </c>
      <c r="Q5" s="111">
        <v>444.9</v>
      </c>
      <c r="R5" s="112">
        <f t="shared" ref="R5:R30" si="1">O5+P5+Q5</f>
        <v>1234.47</v>
      </c>
      <c r="S5" s="109">
        <f t="shared" ref="S5:S30" si="2">SUM(R5,N5)</f>
        <v>6108.35</v>
      </c>
      <c r="T5" s="113">
        <v>2166.7</v>
      </c>
      <c r="U5" s="64">
        <f t="shared" ref="U5:U31" si="3">S5-T5</f>
        <v>3941.65</v>
      </c>
    </row>
    <row r="6" s="84" customFormat="1" ht="25" customHeight="1" spans="1:21">
      <c r="A6" s="102" t="s">
        <v>29</v>
      </c>
      <c r="B6" s="94" t="s">
        <v>30</v>
      </c>
      <c r="C6" s="103" t="s">
        <v>27</v>
      </c>
      <c r="D6" s="114" t="s">
        <v>31</v>
      </c>
      <c r="E6" s="105">
        <v>1720</v>
      </c>
      <c r="F6" s="105">
        <v>614</v>
      </c>
      <c r="G6" s="105">
        <v>375</v>
      </c>
      <c r="H6" s="105">
        <v>404</v>
      </c>
      <c r="I6" s="106">
        <v>731</v>
      </c>
      <c r="J6" s="114"/>
      <c r="K6" s="107">
        <v>460</v>
      </c>
      <c r="L6" s="108">
        <v>480</v>
      </c>
      <c r="M6" s="115">
        <v>323.84</v>
      </c>
      <c r="N6" s="108">
        <f t="shared" si="0"/>
        <v>5107.84</v>
      </c>
      <c r="O6" s="109">
        <v>817.25</v>
      </c>
      <c r="P6" s="110">
        <v>10.22</v>
      </c>
      <c r="Q6" s="111">
        <v>465.96</v>
      </c>
      <c r="R6" s="112">
        <f t="shared" si="1"/>
        <v>1293.43</v>
      </c>
      <c r="S6" s="109">
        <f t="shared" si="2"/>
        <v>6401.27</v>
      </c>
      <c r="T6" s="113">
        <v>2166.7</v>
      </c>
      <c r="U6" s="64">
        <f t="shared" si="3"/>
        <v>4234.57</v>
      </c>
    </row>
    <row r="7" s="84" customFormat="1" ht="25" customHeight="1" spans="1:21">
      <c r="A7" s="102" t="s">
        <v>32</v>
      </c>
      <c r="B7" s="94" t="s">
        <v>33</v>
      </c>
      <c r="C7" s="103" t="s">
        <v>27</v>
      </c>
      <c r="D7" s="114" t="s">
        <v>34</v>
      </c>
      <c r="E7" s="105">
        <v>1720</v>
      </c>
      <c r="F7" s="105">
        <v>614</v>
      </c>
      <c r="G7" s="105">
        <v>375</v>
      </c>
      <c r="H7" s="105">
        <v>404</v>
      </c>
      <c r="I7" s="106">
        <v>731</v>
      </c>
      <c r="J7" s="114"/>
      <c r="K7" s="107"/>
      <c r="L7" s="108">
        <v>480</v>
      </c>
      <c r="M7" s="115">
        <v>287.04</v>
      </c>
      <c r="N7" s="108">
        <f t="shared" si="0"/>
        <v>4611.04</v>
      </c>
      <c r="O7" s="109">
        <v>739.68</v>
      </c>
      <c r="P7" s="110">
        <v>9.25</v>
      </c>
      <c r="Q7" s="111">
        <v>422.32</v>
      </c>
      <c r="R7" s="112">
        <f t="shared" si="1"/>
        <v>1171.25</v>
      </c>
      <c r="S7" s="109">
        <f t="shared" si="2"/>
        <v>5782.29</v>
      </c>
      <c r="T7" s="113">
        <v>2166.7</v>
      </c>
      <c r="U7" s="64">
        <f t="shared" si="3"/>
        <v>3615.59</v>
      </c>
    </row>
    <row r="8" s="84" customFormat="1" ht="25" customHeight="1" spans="1:21">
      <c r="A8" s="102" t="s">
        <v>35</v>
      </c>
      <c r="B8" s="94" t="s">
        <v>36</v>
      </c>
      <c r="C8" s="94" t="s">
        <v>37</v>
      </c>
      <c r="D8" s="114" t="s">
        <v>34</v>
      </c>
      <c r="E8" s="105">
        <v>1720</v>
      </c>
      <c r="F8" s="105">
        <v>614</v>
      </c>
      <c r="G8" s="105">
        <v>375</v>
      </c>
      <c r="H8" s="105">
        <v>404</v>
      </c>
      <c r="I8" s="106">
        <v>731</v>
      </c>
      <c r="J8" s="105">
        <v>20</v>
      </c>
      <c r="K8" s="107"/>
      <c r="L8" s="108">
        <v>480</v>
      </c>
      <c r="M8" s="115">
        <v>288.64</v>
      </c>
      <c r="N8" s="108">
        <f t="shared" si="0"/>
        <v>4632.64</v>
      </c>
      <c r="O8" s="109">
        <v>741.22</v>
      </c>
      <c r="P8" s="110">
        <v>9.27</v>
      </c>
      <c r="Q8" s="111">
        <v>423.19</v>
      </c>
      <c r="R8" s="112">
        <f t="shared" si="1"/>
        <v>1173.68</v>
      </c>
      <c r="S8" s="109">
        <f t="shared" si="2"/>
        <v>5806.32</v>
      </c>
      <c r="T8" s="113">
        <v>2166.7</v>
      </c>
      <c r="U8" s="64">
        <f t="shared" si="3"/>
        <v>3639.62</v>
      </c>
    </row>
    <row r="9" s="84" customFormat="1" ht="25" customHeight="1" spans="1:21">
      <c r="A9" s="102" t="s">
        <v>38</v>
      </c>
      <c r="B9" s="94" t="s">
        <v>39</v>
      </c>
      <c r="C9" s="94" t="s">
        <v>37</v>
      </c>
      <c r="D9" s="114" t="s">
        <v>40</v>
      </c>
      <c r="E9" s="105">
        <v>1720</v>
      </c>
      <c r="F9" s="105">
        <v>614</v>
      </c>
      <c r="G9" s="105">
        <v>375</v>
      </c>
      <c r="H9" s="105">
        <v>404</v>
      </c>
      <c r="I9" s="106">
        <v>731</v>
      </c>
      <c r="J9" s="105">
        <v>20</v>
      </c>
      <c r="K9" s="110">
        <v>380</v>
      </c>
      <c r="L9" s="108">
        <v>480</v>
      </c>
      <c r="M9" s="115">
        <v>319.04</v>
      </c>
      <c r="N9" s="108">
        <f t="shared" si="0"/>
        <v>5043.04</v>
      </c>
      <c r="O9" s="109">
        <v>806.89</v>
      </c>
      <c r="P9" s="110">
        <v>10.09</v>
      </c>
      <c r="Q9" s="111">
        <v>460.12</v>
      </c>
      <c r="R9" s="112">
        <f t="shared" si="1"/>
        <v>1277.1</v>
      </c>
      <c r="S9" s="109">
        <f t="shared" si="2"/>
        <v>6320.14</v>
      </c>
      <c r="T9" s="113">
        <v>2166.7</v>
      </c>
      <c r="U9" s="64">
        <f t="shared" si="3"/>
        <v>4153.44</v>
      </c>
    </row>
    <row r="10" s="84" customFormat="1" ht="25" customHeight="1" spans="1:21">
      <c r="A10" s="102" t="s">
        <v>41</v>
      </c>
      <c r="B10" s="94" t="s">
        <v>42</v>
      </c>
      <c r="C10" s="103" t="s">
        <v>27</v>
      </c>
      <c r="D10" s="114" t="s">
        <v>43</v>
      </c>
      <c r="E10" s="105">
        <v>1720</v>
      </c>
      <c r="F10" s="105">
        <v>614</v>
      </c>
      <c r="G10" s="105">
        <v>375</v>
      </c>
      <c r="H10" s="105">
        <v>404</v>
      </c>
      <c r="I10" s="106">
        <v>731</v>
      </c>
      <c r="J10" s="114"/>
      <c r="K10" s="107">
        <v>460</v>
      </c>
      <c r="L10" s="108">
        <v>480</v>
      </c>
      <c r="M10" s="115">
        <v>323.84</v>
      </c>
      <c r="N10" s="108">
        <f t="shared" si="0"/>
        <v>5107.84</v>
      </c>
      <c r="O10" s="109">
        <v>817.25</v>
      </c>
      <c r="P10" s="110">
        <v>10.22</v>
      </c>
      <c r="Q10" s="111">
        <v>465.96</v>
      </c>
      <c r="R10" s="112">
        <f t="shared" si="1"/>
        <v>1293.43</v>
      </c>
      <c r="S10" s="109">
        <f t="shared" si="2"/>
        <v>6401.27</v>
      </c>
      <c r="T10" s="113">
        <v>2166.7</v>
      </c>
      <c r="U10" s="64">
        <f t="shared" si="3"/>
        <v>4234.57</v>
      </c>
    </row>
    <row r="11" s="84" customFormat="1" ht="25" customHeight="1" spans="1:21">
      <c r="A11" s="102" t="s">
        <v>44</v>
      </c>
      <c r="B11" s="94" t="s">
        <v>45</v>
      </c>
      <c r="C11" s="94" t="s">
        <v>37</v>
      </c>
      <c r="D11" s="114" t="s">
        <v>46</v>
      </c>
      <c r="E11" s="105">
        <v>1585</v>
      </c>
      <c r="F11" s="105">
        <v>530</v>
      </c>
      <c r="G11" s="105">
        <v>375</v>
      </c>
      <c r="H11" s="105">
        <v>404</v>
      </c>
      <c r="I11" s="106">
        <v>731</v>
      </c>
      <c r="J11" s="105">
        <v>20</v>
      </c>
      <c r="K11" s="107">
        <v>460</v>
      </c>
      <c r="L11" s="108">
        <v>480</v>
      </c>
      <c r="M11" s="115">
        <v>310.48</v>
      </c>
      <c r="N11" s="108">
        <f t="shared" si="0"/>
        <v>4895.48</v>
      </c>
      <c r="O11" s="109">
        <v>783.28</v>
      </c>
      <c r="P11" s="110">
        <v>9.79</v>
      </c>
      <c r="Q11" s="111">
        <v>446.84</v>
      </c>
      <c r="R11" s="112">
        <f t="shared" si="1"/>
        <v>1239.91</v>
      </c>
      <c r="S11" s="109">
        <f t="shared" si="2"/>
        <v>6135.39</v>
      </c>
      <c r="T11" s="113">
        <v>2166.7</v>
      </c>
      <c r="U11" s="64">
        <f t="shared" si="3"/>
        <v>3968.69</v>
      </c>
    </row>
    <row r="12" s="84" customFormat="1" ht="25" customHeight="1" spans="1:21">
      <c r="A12" s="102" t="s">
        <v>47</v>
      </c>
      <c r="B12" s="94" t="s">
        <v>48</v>
      </c>
      <c r="C12" s="103" t="s">
        <v>27</v>
      </c>
      <c r="D12" s="114" t="s">
        <v>49</v>
      </c>
      <c r="E12" s="105">
        <v>1720</v>
      </c>
      <c r="F12" s="105">
        <v>614</v>
      </c>
      <c r="G12" s="105">
        <v>375</v>
      </c>
      <c r="H12" s="105">
        <v>404</v>
      </c>
      <c r="I12" s="106">
        <v>731</v>
      </c>
      <c r="J12" s="114"/>
      <c r="K12" s="107">
        <v>460</v>
      </c>
      <c r="L12" s="108">
        <v>480</v>
      </c>
      <c r="M12" s="115">
        <v>323.84</v>
      </c>
      <c r="N12" s="108">
        <f t="shared" si="0"/>
        <v>5107.84</v>
      </c>
      <c r="O12" s="109">
        <v>817.25</v>
      </c>
      <c r="P12" s="110">
        <v>10.22</v>
      </c>
      <c r="Q12" s="111">
        <v>465.96</v>
      </c>
      <c r="R12" s="112">
        <f t="shared" si="1"/>
        <v>1293.43</v>
      </c>
      <c r="S12" s="109">
        <f t="shared" si="2"/>
        <v>6401.27</v>
      </c>
      <c r="T12" s="113">
        <v>2166.7</v>
      </c>
      <c r="U12" s="64">
        <f t="shared" si="3"/>
        <v>4234.57</v>
      </c>
    </row>
    <row r="13" s="84" customFormat="1" ht="25" customHeight="1" spans="1:21">
      <c r="A13" s="102" t="s">
        <v>50</v>
      </c>
      <c r="B13" s="94" t="s">
        <v>51</v>
      </c>
      <c r="C13" s="94" t="s">
        <v>37</v>
      </c>
      <c r="D13" s="114" t="s">
        <v>52</v>
      </c>
      <c r="E13" s="105">
        <v>1720</v>
      </c>
      <c r="F13" s="105">
        <v>614</v>
      </c>
      <c r="G13" s="105">
        <v>375</v>
      </c>
      <c r="H13" s="105">
        <v>404</v>
      </c>
      <c r="I13" s="106">
        <v>731</v>
      </c>
      <c r="J13" s="105">
        <v>20</v>
      </c>
      <c r="K13" s="107">
        <v>460</v>
      </c>
      <c r="L13" s="108">
        <v>480</v>
      </c>
      <c r="M13" s="115">
        <v>325.44</v>
      </c>
      <c r="N13" s="108">
        <f t="shared" si="0"/>
        <v>5129.44</v>
      </c>
      <c r="O13" s="109">
        <v>820.71</v>
      </c>
      <c r="P13" s="110">
        <v>10.26</v>
      </c>
      <c r="Q13" s="111">
        <v>467.9</v>
      </c>
      <c r="R13" s="112">
        <f t="shared" si="1"/>
        <v>1298.87</v>
      </c>
      <c r="S13" s="109">
        <f t="shared" si="2"/>
        <v>6428.31</v>
      </c>
      <c r="T13" s="113">
        <v>2166.7</v>
      </c>
      <c r="U13" s="64">
        <f t="shared" si="3"/>
        <v>4261.61</v>
      </c>
    </row>
    <row r="14" s="84" customFormat="1" ht="25" customHeight="1" spans="1:21">
      <c r="A14" s="102" t="s">
        <v>53</v>
      </c>
      <c r="B14" s="116" t="s">
        <v>54</v>
      </c>
      <c r="C14" s="116" t="s">
        <v>27</v>
      </c>
      <c r="D14" s="117" t="s">
        <v>55</v>
      </c>
      <c r="E14" s="118">
        <v>1925</v>
      </c>
      <c r="F14" s="118">
        <v>934</v>
      </c>
      <c r="G14" s="118">
        <v>375</v>
      </c>
      <c r="H14" s="118">
        <v>404</v>
      </c>
      <c r="I14" s="118">
        <v>731</v>
      </c>
      <c r="J14" s="118"/>
      <c r="K14" s="118">
        <v>460</v>
      </c>
      <c r="L14" s="118">
        <v>480</v>
      </c>
      <c r="M14" s="119">
        <v>338.16</v>
      </c>
      <c r="N14" s="108">
        <f t="shared" si="0"/>
        <v>5647.16</v>
      </c>
      <c r="O14" s="109">
        <v>903.55</v>
      </c>
      <c r="P14" s="110">
        <v>11.29</v>
      </c>
      <c r="Q14" s="111">
        <v>514.49</v>
      </c>
      <c r="R14" s="112">
        <f t="shared" si="1"/>
        <v>1429.33</v>
      </c>
      <c r="S14" s="109">
        <f t="shared" si="2"/>
        <v>7076.49</v>
      </c>
      <c r="T14" s="113">
        <v>2166.7</v>
      </c>
      <c r="U14" s="64">
        <f t="shared" si="3"/>
        <v>4909.79</v>
      </c>
    </row>
    <row r="15" s="84" customFormat="1" ht="25" customHeight="1" spans="1:21">
      <c r="A15" s="102" t="s">
        <v>56</v>
      </c>
      <c r="B15" s="116" t="s">
        <v>57</v>
      </c>
      <c r="C15" s="116" t="s">
        <v>37</v>
      </c>
      <c r="D15" s="117" t="s">
        <v>34</v>
      </c>
      <c r="E15" s="118">
        <v>1925</v>
      </c>
      <c r="F15" s="118">
        <v>692</v>
      </c>
      <c r="G15" s="118">
        <v>375</v>
      </c>
      <c r="H15" s="118">
        <v>404</v>
      </c>
      <c r="I15" s="118">
        <v>731</v>
      </c>
      <c r="J15" s="118">
        <v>20</v>
      </c>
      <c r="K15" s="118"/>
      <c r="L15" s="118">
        <v>480</v>
      </c>
      <c r="M15" s="119">
        <v>288.64</v>
      </c>
      <c r="N15" s="108">
        <f t="shared" si="0"/>
        <v>4915.64</v>
      </c>
      <c r="O15" s="109">
        <v>786.5</v>
      </c>
      <c r="P15" s="110">
        <v>9.83</v>
      </c>
      <c r="Q15" s="111">
        <v>448.66</v>
      </c>
      <c r="R15" s="112">
        <f t="shared" si="1"/>
        <v>1244.99</v>
      </c>
      <c r="S15" s="109">
        <f t="shared" si="2"/>
        <v>6160.63</v>
      </c>
      <c r="T15" s="113">
        <v>2166.7</v>
      </c>
      <c r="U15" s="64">
        <f t="shared" si="3"/>
        <v>3993.93</v>
      </c>
    </row>
    <row r="16" s="84" customFormat="1" ht="25" customHeight="1" spans="1:21">
      <c r="A16" s="102" t="s">
        <v>58</v>
      </c>
      <c r="B16" s="117" t="s">
        <v>59</v>
      </c>
      <c r="C16" s="116" t="s">
        <v>27</v>
      </c>
      <c r="D16" s="117" t="s">
        <v>60</v>
      </c>
      <c r="E16" s="118">
        <v>1925</v>
      </c>
      <c r="F16" s="118">
        <v>692</v>
      </c>
      <c r="G16" s="118">
        <v>375</v>
      </c>
      <c r="H16" s="118">
        <v>404</v>
      </c>
      <c r="I16" s="118">
        <v>731</v>
      </c>
      <c r="J16" s="118"/>
      <c r="K16" s="118">
        <v>460</v>
      </c>
      <c r="L16" s="118">
        <v>480</v>
      </c>
      <c r="M16" s="119">
        <v>323.84</v>
      </c>
      <c r="N16" s="108">
        <f t="shared" si="0"/>
        <v>5390.84</v>
      </c>
      <c r="O16" s="109">
        <v>862.53</v>
      </c>
      <c r="P16" s="110">
        <v>10.78</v>
      </c>
      <c r="Q16" s="111">
        <v>491.43</v>
      </c>
      <c r="R16" s="112">
        <f t="shared" si="1"/>
        <v>1364.74</v>
      </c>
      <c r="S16" s="109">
        <f t="shared" si="2"/>
        <v>6755.58</v>
      </c>
      <c r="T16" s="113">
        <v>2166.7</v>
      </c>
      <c r="U16" s="64">
        <f t="shared" si="3"/>
        <v>4588.88</v>
      </c>
    </row>
    <row r="17" s="84" customFormat="1" ht="25" customHeight="1" spans="1:24">
      <c r="A17" s="102" t="s">
        <v>61</v>
      </c>
      <c r="B17" s="116" t="s">
        <v>62</v>
      </c>
      <c r="C17" s="116" t="s">
        <v>37</v>
      </c>
      <c r="D17" s="117" t="s">
        <v>63</v>
      </c>
      <c r="E17" s="118">
        <v>1925</v>
      </c>
      <c r="F17" s="118">
        <v>692</v>
      </c>
      <c r="G17" s="118">
        <v>375</v>
      </c>
      <c r="H17" s="118">
        <v>404</v>
      </c>
      <c r="I17" s="118">
        <v>731</v>
      </c>
      <c r="J17" s="118">
        <v>20</v>
      </c>
      <c r="K17" s="118">
        <v>460</v>
      </c>
      <c r="L17" s="118">
        <v>480</v>
      </c>
      <c r="M17" s="119">
        <v>325.44</v>
      </c>
      <c r="N17" s="108">
        <f t="shared" si="0"/>
        <v>5412.44</v>
      </c>
      <c r="O17" s="109">
        <v>865.99</v>
      </c>
      <c r="P17" s="110">
        <v>10.82</v>
      </c>
      <c r="Q17" s="111">
        <v>493.37</v>
      </c>
      <c r="R17" s="112">
        <f t="shared" si="1"/>
        <v>1370.18</v>
      </c>
      <c r="S17" s="109">
        <f t="shared" si="2"/>
        <v>6782.62</v>
      </c>
      <c r="T17" s="113">
        <v>2166.7</v>
      </c>
      <c r="U17" s="64">
        <f t="shared" si="3"/>
        <v>4615.92</v>
      </c>
    </row>
    <row r="18" s="84" customFormat="1" ht="25" customHeight="1" spans="1:24">
      <c r="A18" s="102" t="s">
        <v>64</v>
      </c>
      <c r="B18" s="117" t="s">
        <v>65</v>
      </c>
      <c r="C18" s="116" t="s">
        <v>27</v>
      </c>
      <c r="D18" s="117" t="s">
        <v>66</v>
      </c>
      <c r="E18" s="118">
        <v>1925</v>
      </c>
      <c r="F18" s="118">
        <v>692</v>
      </c>
      <c r="G18" s="118">
        <v>375</v>
      </c>
      <c r="H18" s="118">
        <v>404</v>
      </c>
      <c r="I18" s="118">
        <v>731</v>
      </c>
      <c r="J18" s="118"/>
      <c r="K18" s="118">
        <v>460</v>
      </c>
      <c r="L18" s="118">
        <v>480</v>
      </c>
      <c r="M18" s="119">
        <v>323.84</v>
      </c>
      <c r="N18" s="108">
        <f t="shared" si="0"/>
        <v>5390.84</v>
      </c>
      <c r="O18" s="109">
        <v>862.53</v>
      </c>
      <c r="P18" s="110">
        <v>10.78</v>
      </c>
      <c r="Q18" s="111">
        <v>491.43</v>
      </c>
      <c r="R18" s="112">
        <f t="shared" si="1"/>
        <v>1364.74</v>
      </c>
      <c r="S18" s="109">
        <f t="shared" si="2"/>
        <v>6755.58</v>
      </c>
      <c r="T18" s="113">
        <v>2166.7</v>
      </c>
      <c r="U18" s="64">
        <f t="shared" si="3"/>
        <v>4588.88</v>
      </c>
    </row>
    <row r="19" s="84" customFormat="1" ht="25" customHeight="1" spans="1:24">
      <c r="A19" s="102" t="s">
        <v>67</v>
      </c>
      <c r="B19" s="116" t="s">
        <v>68</v>
      </c>
      <c r="C19" s="116" t="s">
        <v>27</v>
      </c>
      <c r="D19" s="117" t="s">
        <v>49</v>
      </c>
      <c r="E19" s="118">
        <v>1765</v>
      </c>
      <c r="F19" s="118">
        <v>596</v>
      </c>
      <c r="G19" s="118">
        <v>375</v>
      </c>
      <c r="H19" s="118">
        <v>404</v>
      </c>
      <c r="I19" s="118">
        <v>731</v>
      </c>
      <c r="J19" s="118"/>
      <c r="K19" s="118">
        <v>460</v>
      </c>
      <c r="L19" s="118">
        <v>480</v>
      </c>
      <c r="M19" s="119">
        <v>308.88</v>
      </c>
      <c r="N19" s="108">
        <f t="shared" si="0"/>
        <v>5119.88</v>
      </c>
      <c r="O19" s="109">
        <v>819.18</v>
      </c>
      <c r="P19" s="110">
        <v>10.24</v>
      </c>
      <c r="Q19" s="111">
        <v>467.04</v>
      </c>
      <c r="R19" s="112">
        <f t="shared" si="1"/>
        <v>1296.46</v>
      </c>
      <c r="S19" s="109">
        <f t="shared" si="2"/>
        <v>6416.34</v>
      </c>
      <c r="T19" s="113">
        <v>2166.7</v>
      </c>
      <c r="U19" s="64">
        <f t="shared" si="3"/>
        <v>4249.64</v>
      </c>
    </row>
    <row r="20" s="84" customFormat="1" ht="25" customHeight="1" spans="1:24">
      <c r="A20" s="102" t="s">
        <v>69</v>
      </c>
      <c r="B20" s="116" t="s">
        <v>70</v>
      </c>
      <c r="C20" s="116" t="s">
        <v>37</v>
      </c>
      <c r="D20" s="117" t="s">
        <v>71</v>
      </c>
      <c r="E20" s="118">
        <v>1925</v>
      </c>
      <c r="F20" s="118">
        <v>692</v>
      </c>
      <c r="G20" s="118">
        <v>375</v>
      </c>
      <c r="H20" s="118">
        <v>404</v>
      </c>
      <c r="I20" s="118">
        <v>731</v>
      </c>
      <c r="J20" s="118">
        <v>20</v>
      </c>
      <c r="K20" s="118">
        <v>380</v>
      </c>
      <c r="L20" s="118">
        <v>480</v>
      </c>
      <c r="M20" s="119">
        <v>319.04</v>
      </c>
      <c r="N20" s="108">
        <f t="shared" si="0"/>
        <v>5326.04</v>
      </c>
      <c r="O20" s="109">
        <v>852.17</v>
      </c>
      <c r="P20" s="110">
        <v>10.65</v>
      </c>
      <c r="Q20" s="111">
        <v>485.59</v>
      </c>
      <c r="R20" s="112">
        <f t="shared" si="1"/>
        <v>1348.41</v>
      </c>
      <c r="S20" s="109">
        <f t="shared" si="2"/>
        <v>6674.45</v>
      </c>
      <c r="T20" s="113">
        <v>2166.7</v>
      </c>
      <c r="U20" s="64">
        <f t="shared" si="3"/>
        <v>4507.75</v>
      </c>
    </row>
    <row r="21" s="84" customFormat="1" ht="25" customHeight="1" spans="1:24">
      <c r="A21" s="102" t="s">
        <v>72</v>
      </c>
      <c r="B21" s="116" t="s">
        <v>73</v>
      </c>
      <c r="C21" s="116" t="s">
        <v>37</v>
      </c>
      <c r="D21" s="117" t="s">
        <v>52</v>
      </c>
      <c r="E21" s="118">
        <v>1925</v>
      </c>
      <c r="F21" s="118">
        <v>692</v>
      </c>
      <c r="G21" s="118">
        <v>375</v>
      </c>
      <c r="H21" s="118">
        <v>404</v>
      </c>
      <c r="I21" s="118">
        <v>731</v>
      </c>
      <c r="J21" s="118">
        <v>20</v>
      </c>
      <c r="K21" s="118">
        <v>460</v>
      </c>
      <c r="L21" s="118">
        <v>480</v>
      </c>
      <c r="M21" s="119">
        <v>325.44</v>
      </c>
      <c r="N21" s="108">
        <f t="shared" si="0"/>
        <v>5412.44</v>
      </c>
      <c r="O21" s="109">
        <v>865.99</v>
      </c>
      <c r="P21" s="110">
        <v>10.82</v>
      </c>
      <c r="Q21" s="111">
        <v>493.37</v>
      </c>
      <c r="R21" s="112">
        <f t="shared" si="1"/>
        <v>1370.18</v>
      </c>
      <c r="S21" s="109">
        <f t="shared" si="2"/>
        <v>6782.62</v>
      </c>
      <c r="T21" s="113">
        <v>2166.7</v>
      </c>
      <c r="U21" s="64">
        <f t="shared" si="3"/>
        <v>4615.92</v>
      </c>
    </row>
    <row r="22" s="84" customFormat="1" ht="25" customHeight="1" spans="1:24">
      <c r="A22" s="102" t="s">
        <v>74</v>
      </c>
      <c r="B22" s="116" t="s">
        <v>75</v>
      </c>
      <c r="C22" s="116" t="s">
        <v>37</v>
      </c>
      <c r="D22" s="117" t="s">
        <v>76</v>
      </c>
      <c r="E22" s="118">
        <v>1925</v>
      </c>
      <c r="F22" s="118">
        <v>692</v>
      </c>
      <c r="G22" s="118">
        <v>375</v>
      </c>
      <c r="H22" s="118">
        <v>404</v>
      </c>
      <c r="I22" s="118">
        <v>731</v>
      </c>
      <c r="J22" s="118">
        <v>20</v>
      </c>
      <c r="K22" s="118"/>
      <c r="L22" s="118">
        <v>480</v>
      </c>
      <c r="M22" s="119">
        <v>288.64</v>
      </c>
      <c r="N22" s="108">
        <f t="shared" si="0"/>
        <v>4915.64</v>
      </c>
      <c r="O22" s="109">
        <v>786.5</v>
      </c>
      <c r="P22" s="110">
        <v>9.83</v>
      </c>
      <c r="Q22" s="111">
        <v>448.66</v>
      </c>
      <c r="R22" s="112">
        <f t="shared" si="1"/>
        <v>1244.99</v>
      </c>
      <c r="S22" s="109">
        <f t="shared" si="2"/>
        <v>6160.63</v>
      </c>
      <c r="T22" s="113">
        <v>2166.7</v>
      </c>
      <c r="U22" s="64">
        <f t="shared" si="3"/>
        <v>3993.93</v>
      </c>
    </row>
    <row r="23" s="84" customFormat="1" ht="25" customHeight="1" spans="1:24">
      <c r="A23" s="102" t="s">
        <v>77</v>
      </c>
      <c r="B23" s="116" t="s">
        <v>78</v>
      </c>
      <c r="C23" s="116" t="s">
        <v>37</v>
      </c>
      <c r="D23" s="117" t="s">
        <v>55</v>
      </c>
      <c r="E23" s="118">
        <v>1925</v>
      </c>
      <c r="F23" s="118">
        <v>692</v>
      </c>
      <c r="G23" s="118">
        <v>375</v>
      </c>
      <c r="H23" s="118">
        <v>404</v>
      </c>
      <c r="I23" s="118">
        <v>731</v>
      </c>
      <c r="J23" s="118">
        <v>20</v>
      </c>
      <c r="K23" s="118">
        <v>460</v>
      </c>
      <c r="L23" s="118">
        <v>480</v>
      </c>
      <c r="M23" s="119">
        <v>325.44</v>
      </c>
      <c r="N23" s="108">
        <f t="shared" si="0"/>
        <v>5412.44</v>
      </c>
      <c r="O23" s="109">
        <v>865.99</v>
      </c>
      <c r="P23" s="110">
        <v>10.82</v>
      </c>
      <c r="Q23" s="111">
        <v>493.37</v>
      </c>
      <c r="R23" s="112">
        <f t="shared" si="1"/>
        <v>1370.18</v>
      </c>
      <c r="S23" s="109">
        <f t="shared" si="2"/>
        <v>6782.62</v>
      </c>
      <c r="T23" s="113">
        <v>2166.7</v>
      </c>
      <c r="U23" s="64">
        <f t="shared" si="3"/>
        <v>4615.92</v>
      </c>
    </row>
    <row r="24" s="84" customFormat="1" ht="25" customHeight="1" spans="1:24">
      <c r="A24" s="102" t="s">
        <v>79</v>
      </c>
      <c r="B24" s="116" t="s">
        <v>80</v>
      </c>
      <c r="C24" s="116" t="s">
        <v>27</v>
      </c>
      <c r="D24" s="117" t="s">
        <v>66</v>
      </c>
      <c r="E24" s="118">
        <v>1765</v>
      </c>
      <c r="F24" s="118">
        <v>596</v>
      </c>
      <c r="G24" s="118">
        <v>375</v>
      </c>
      <c r="H24" s="118">
        <v>404</v>
      </c>
      <c r="I24" s="118">
        <v>731</v>
      </c>
      <c r="J24" s="118"/>
      <c r="K24" s="118">
        <v>460</v>
      </c>
      <c r="L24" s="118">
        <v>480</v>
      </c>
      <c r="M24" s="119">
        <v>308.88</v>
      </c>
      <c r="N24" s="108">
        <f t="shared" si="0"/>
        <v>5119.88</v>
      </c>
      <c r="O24" s="109">
        <v>819.18</v>
      </c>
      <c r="P24" s="110">
        <v>10.24</v>
      </c>
      <c r="Q24" s="111">
        <v>467.04</v>
      </c>
      <c r="R24" s="112">
        <f t="shared" si="1"/>
        <v>1296.46</v>
      </c>
      <c r="S24" s="109">
        <f t="shared" si="2"/>
        <v>6416.34</v>
      </c>
      <c r="T24" s="113">
        <v>2166.7</v>
      </c>
      <c r="U24" s="64">
        <f t="shared" si="3"/>
        <v>4249.64</v>
      </c>
    </row>
    <row r="25" s="84" customFormat="1" ht="25" customHeight="1" spans="1:24">
      <c r="A25" s="102" t="s">
        <v>81</v>
      </c>
      <c r="B25" s="116" t="s">
        <v>82</v>
      </c>
      <c r="C25" s="116" t="s">
        <v>27</v>
      </c>
      <c r="D25" s="117" t="s">
        <v>63</v>
      </c>
      <c r="E25" s="118">
        <v>1925</v>
      </c>
      <c r="F25" s="118">
        <v>692</v>
      </c>
      <c r="G25" s="118">
        <v>375</v>
      </c>
      <c r="H25" s="118">
        <v>404</v>
      </c>
      <c r="I25" s="118">
        <v>731</v>
      </c>
      <c r="J25" s="118"/>
      <c r="K25" s="118">
        <v>460</v>
      </c>
      <c r="L25" s="118">
        <v>480</v>
      </c>
      <c r="M25" s="119">
        <v>323.84</v>
      </c>
      <c r="N25" s="108">
        <f t="shared" si="0"/>
        <v>5390.84</v>
      </c>
      <c r="O25" s="109">
        <v>862.53</v>
      </c>
      <c r="P25" s="110">
        <v>10.78</v>
      </c>
      <c r="Q25" s="111">
        <v>491.43</v>
      </c>
      <c r="R25" s="112">
        <f t="shared" si="1"/>
        <v>1364.74</v>
      </c>
      <c r="S25" s="109">
        <f t="shared" si="2"/>
        <v>6755.58</v>
      </c>
      <c r="T25" s="113">
        <v>2166.7</v>
      </c>
      <c r="U25" s="64">
        <f t="shared" si="3"/>
        <v>4588.88</v>
      </c>
    </row>
    <row r="26" s="84" customFormat="1" ht="25" customHeight="1" spans="1:24">
      <c r="A26" s="102" t="s">
        <v>83</v>
      </c>
      <c r="B26" s="116" t="s">
        <v>84</v>
      </c>
      <c r="C26" s="116" t="s">
        <v>37</v>
      </c>
      <c r="D26" s="117" t="s">
        <v>85</v>
      </c>
      <c r="E26" s="118">
        <v>1765</v>
      </c>
      <c r="F26" s="118">
        <v>596</v>
      </c>
      <c r="G26" s="118">
        <v>375</v>
      </c>
      <c r="H26" s="118">
        <v>404</v>
      </c>
      <c r="I26" s="118">
        <v>731</v>
      </c>
      <c r="J26" s="118">
        <v>20</v>
      </c>
      <c r="K26" s="25">
        <v>460</v>
      </c>
      <c r="L26" s="118">
        <v>480</v>
      </c>
      <c r="M26" s="120">
        <v>310.48</v>
      </c>
      <c r="N26" s="108">
        <f t="shared" si="0"/>
        <v>5141.48</v>
      </c>
      <c r="O26" s="109">
        <v>822.64</v>
      </c>
      <c r="P26" s="110">
        <v>10.28</v>
      </c>
      <c r="Q26" s="111">
        <v>468.98</v>
      </c>
      <c r="R26" s="112">
        <f t="shared" si="1"/>
        <v>1301.9</v>
      </c>
      <c r="S26" s="109">
        <f t="shared" si="2"/>
        <v>6443.38</v>
      </c>
      <c r="T26" s="113">
        <v>2166.7</v>
      </c>
      <c r="U26" s="64">
        <f t="shared" si="3"/>
        <v>4276.68</v>
      </c>
    </row>
    <row r="27" s="84" customFormat="1" ht="25" customHeight="1" spans="1:24">
      <c r="A27" s="102" t="s">
        <v>86</v>
      </c>
      <c r="B27" s="116" t="s">
        <v>87</v>
      </c>
      <c r="C27" s="116" t="s">
        <v>27</v>
      </c>
      <c r="D27" s="117" t="s">
        <v>52</v>
      </c>
      <c r="E27" s="118">
        <v>1925</v>
      </c>
      <c r="F27" s="118">
        <v>692</v>
      </c>
      <c r="G27" s="118">
        <v>375</v>
      </c>
      <c r="H27" s="118">
        <v>404</v>
      </c>
      <c r="I27" s="118">
        <v>731</v>
      </c>
      <c r="J27" s="25"/>
      <c r="K27" s="25">
        <v>460</v>
      </c>
      <c r="L27" s="118">
        <v>480</v>
      </c>
      <c r="M27" s="120">
        <v>323.84</v>
      </c>
      <c r="N27" s="108">
        <f t="shared" si="0"/>
        <v>5390.84</v>
      </c>
      <c r="O27" s="109">
        <v>862.53</v>
      </c>
      <c r="P27" s="110">
        <v>10.78</v>
      </c>
      <c r="Q27" s="111">
        <v>491.43</v>
      </c>
      <c r="R27" s="112">
        <f t="shared" si="1"/>
        <v>1364.74</v>
      </c>
      <c r="S27" s="109">
        <f t="shared" si="2"/>
        <v>6755.58</v>
      </c>
      <c r="T27" s="113">
        <v>2166.7</v>
      </c>
      <c r="U27" s="64">
        <f t="shared" si="3"/>
        <v>4588.88</v>
      </c>
    </row>
    <row r="28" s="84" customFormat="1" ht="25" customHeight="1" spans="1:24">
      <c r="A28" s="102" t="s">
        <v>88</v>
      </c>
      <c r="B28" s="116" t="s">
        <v>89</v>
      </c>
      <c r="C28" s="116" t="s">
        <v>37</v>
      </c>
      <c r="D28" s="117" t="s">
        <v>90</v>
      </c>
      <c r="E28" s="118">
        <v>1925</v>
      </c>
      <c r="F28" s="118">
        <v>692</v>
      </c>
      <c r="G28" s="118">
        <v>375</v>
      </c>
      <c r="H28" s="118">
        <v>404</v>
      </c>
      <c r="I28" s="118">
        <v>731</v>
      </c>
      <c r="J28" s="118">
        <v>20</v>
      </c>
      <c r="K28" s="25"/>
      <c r="L28" s="118">
        <v>480</v>
      </c>
      <c r="M28" s="120">
        <v>288.64</v>
      </c>
      <c r="N28" s="108">
        <f t="shared" si="0"/>
        <v>4915.64</v>
      </c>
      <c r="O28" s="109">
        <v>786.5</v>
      </c>
      <c r="P28" s="110">
        <v>9.83</v>
      </c>
      <c r="Q28" s="111">
        <v>448.66</v>
      </c>
      <c r="R28" s="112">
        <f t="shared" si="1"/>
        <v>1244.99</v>
      </c>
      <c r="S28" s="109">
        <f t="shared" si="2"/>
        <v>6160.63</v>
      </c>
      <c r="T28" s="113">
        <v>2166.7</v>
      </c>
      <c r="U28" s="64">
        <f t="shared" si="3"/>
        <v>3993.93</v>
      </c>
    </row>
    <row r="29" s="84" customFormat="1" ht="25" customHeight="1" spans="1:24">
      <c r="A29" s="102" t="s">
        <v>91</v>
      </c>
      <c r="B29" s="116" t="s">
        <v>92</v>
      </c>
      <c r="C29" s="116" t="s">
        <v>37</v>
      </c>
      <c r="D29" s="117" t="s">
        <v>34</v>
      </c>
      <c r="E29" s="118">
        <v>1765</v>
      </c>
      <c r="F29" s="118">
        <v>596</v>
      </c>
      <c r="G29" s="118">
        <v>375</v>
      </c>
      <c r="H29" s="118">
        <v>404</v>
      </c>
      <c r="I29" s="118">
        <v>731</v>
      </c>
      <c r="J29" s="118">
        <v>20</v>
      </c>
      <c r="K29" s="25"/>
      <c r="L29" s="118">
        <v>480</v>
      </c>
      <c r="M29" s="120">
        <v>273.68</v>
      </c>
      <c r="N29" s="108">
        <f t="shared" si="0"/>
        <v>4644.68</v>
      </c>
      <c r="O29" s="109">
        <v>743.15</v>
      </c>
      <c r="P29" s="110">
        <v>9.29</v>
      </c>
      <c r="Q29" s="111">
        <v>424.27</v>
      </c>
      <c r="R29" s="112">
        <f t="shared" si="1"/>
        <v>1176.71</v>
      </c>
      <c r="S29" s="109">
        <f t="shared" si="2"/>
        <v>5821.39</v>
      </c>
      <c r="T29" s="113">
        <v>2166.7</v>
      </c>
      <c r="U29" s="64">
        <f t="shared" si="3"/>
        <v>3654.69</v>
      </c>
    </row>
    <row r="30" s="84" customFormat="1" ht="25" customHeight="1" spans="1:24">
      <c r="A30" s="102" t="s">
        <v>93</v>
      </c>
      <c r="B30" s="116" t="s">
        <v>94</v>
      </c>
      <c r="C30" s="116" t="s">
        <v>37</v>
      </c>
      <c r="D30" s="121" t="s">
        <v>76</v>
      </c>
      <c r="E30" s="122">
        <v>1925</v>
      </c>
      <c r="F30" s="122">
        <v>692</v>
      </c>
      <c r="G30" s="122">
        <v>375</v>
      </c>
      <c r="H30" s="122">
        <v>404</v>
      </c>
      <c r="I30" s="122">
        <v>731</v>
      </c>
      <c r="J30" s="122">
        <v>20</v>
      </c>
      <c r="K30" s="123"/>
      <c r="L30" s="122">
        <v>480</v>
      </c>
      <c r="M30" s="124">
        <v>288.64</v>
      </c>
      <c r="N30" s="108">
        <f t="shared" si="0"/>
        <v>4915.64</v>
      </c>
      <c r="O30" s="125">
        <v>786.5</v>
      </c>
      <c r="P30" s="126">
        <v>9.83</v>
      </c>
      <c r="Q30" s="127">
        <v>448.66</v>
      </c>
      <c r="R30" s="128">
        <f t="shared" si="1"/>
        <v>1244.99</v>
      </c>
      <c r="S30" s="125">
        <f t="shared" si="2"/>
        <v>6160.63</v>
      </c>
      <c r="T30" s="129">
        <v>2166.7</v>
      </c>
      <c r="U30" s="130">
        <f t="shared" si="3"/>
        <v>3993.93</v>
      </c>
    </row>
    <row r="31" s="84" customFormat="1" ht="25" customHeight="1" spans="1:24">
      <c r="A31" s="114"/>
      <c r="B31" s="114" t="s">
        <v>95</v>
      </c>
      <c r="C31" s="114"/>
      <c r="D31" s="114"/>
      <c r="E31" s="131">
        <f t="shared" ref="E31:T31" si="4">SUM(E5:E30)</f>
        <v>47295</v>
      </c>
      <c r="F31" s="131">
        <f t="shared" si="4"/>
        <v>16980</v>
      </c>
      <c r="G31" s="131">
        <f t="shared" si="4"/>
        <v>9750</v>
      </c>
      <c r="H31" s="131">
        <f t="shared" si="4"/>
        <v>10504</v>
      </c>
      <c r="I31" s="131">
        <f t="shared" si="4"/>
        <v>19006</v>
      </c>
      <c r="J31" s="131">
        <f t="shared" si="4"/>
        <v>280</v>
      </c>
      <c r="K31" s="131">
        <f t="shared" si="4"/>
        <v>8580</v>
      </c>
      <c r="L31" s="131">
        <f t="shared" si="4"/>
        <v>12480</v>
      </c>
      <c r="M31" s="131">
        <f t="shared" si="4"/>
        <v>8096.4</v>
      </c>
      <c r="N31" s="131">
        <f t="shared" si="4"/>
        <v>132971.4</v>
      </c>
      <c r="O31" s="131">
        <f t="shared" si="4"/>
        <v>21277.31</v>
      </c>
      <c r="P31" s="131">
        <f t="shared" si="4"/>
        <v>265.96</v>
      </c>
      <c r="Q31" s="131">
        <f t="shared" si="4"/>
        <v>12131.03</v>
      </c>
      <c r="R31" s="131">
        <f t="shared" si="4"/>
        <v>33674.3</v>
      </c>
      <c r="S31" s="131">
        <f t="shared" si="4"/>
        <v>166645.7</v>
      </c>
      <c r="T31" s="131">
        <f t="shared" si="4"/>
        <v>56334.2</v>
      </c>
      <c r="U31" s="131">
        <f t="shared" si="3"/>
        <v>110311.5</v>
      </c>
    </row>
    <row r="32" s="84" customFormat="1" ht="25" customHeight="1" spans="1:24">
      <c r="A32" s="114" t="s">
        <v>96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2"/>
      <c r="T32" s="114"/>
      <c r="U32" s="114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autoFilter xmlns:etc="http://www.wps.cn/officeDocument/2017/etCustomData" ref="A1:U558" etc:filterBottomFollowUsedRange="0">
    <extLst/>
  </autoFilter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opLeftCell="A2"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9" style="39"/>
    <col min="19" max="19" width="11.125" style="39" customWidth="1"/>
    <col min="20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s="39" customFormat="1" ht="21" customHeight="1" spans="1:17">
      <c r="A2" s="47" t="s">
        <v>98</v>
      </c>
      <c r="B2" s="47"/>
      <c r="C2" s="47"/>
      <c r="D2" s="48"/>
      <c r="E2" s="48"/>
      <c r="F2" s="49"/>
      <c r="G2" s="41"/>
      <c r="H2" s="41"/>
      <c r="I2" s="43"/>
      <c r="J2" s="49"/>
      <c r="K2" s="50"/>
      <c r="L2" s="51" t="s">
        <v>99</v>
      </c>
      <c r="M2" s="51"/>
      <c r="N2" s="41"/>
      <c r="O2" s="41"/>
      <c r="P2" s="41"/>
      <c r="Q2" s="41"/>
    </row>
    <row r="3" s="39" customFormat="1" ht="28" customHeight="1" spans="1:17">
      <c r="A3" s="52" t="s">
        <v>2</v>
      </c>
      <c r="B3" s="53" t="s">
        <v>100</v>
      </c>
      <c r="C3" s="53" t="s">
        <v>3</v>
      </c>
      <c r="D3" s="54" t="s">
        <v>101</v>
      </c>
      <c r="E3" s="55" t="s">
        <v>102</v>
      </c>
      <c r="F3" s="56" t="s">
        <v>103</v>
      </c>
      <c r="G3" s="56"/>
      <c r="H3" s="56"/>
      <c r="I3" s="57"/>
      <c r="J3" s="56" t="s">
        <v>104</v>
      </c>
      <c r="K3" s="58"/>
      <c r="L3" s="56"/>
      <c r="M3" s="59" t="s">
        <v>105</v>
      </c>
      <c r="N3" s="60" t="s">
        <v>106</v>
      </c>
      <c r="O3" s="61" t="s">
        <v>9</v>
      </c>
      <c r="P3" s="60" t="s">
        <v>10</v>
      </c>
      <c r="Q3" s="52" t="s">
        <v>107</v>
      </c>
    </row>
    <row r="4" s="39" customFormat="1" ht="28" customHeight="1" spans="1:17">
      <c r="A4" s="52"/>
      <c r="B4" s="53"/>
      <c r="C4" s="53"/>
      <c r="D4" s="62"/>
      <c r="E4" s="55"/>
      <c r="F4" s="63" t="s">
        <v>108</v>
      </c>
      <c r="G4" s="63" t="s">
        <v>109</v>
      </c>
      <c r="H4" s="63" t="s">
        <v>23</v>
      </c>
      <c r="I4" s="64" t="s">
        <v>110</v>
      </c>
      <c r="J4" s="63" t="s">
        <v>111</v>
      </c>
      <c r="K4" s="55" t="s">
        <v>112</v>
      </c>
      <c r="L4" s="63" t="s">
        <v>110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28</v>
      </c>
      <c r="C5" s="67" t="s">
        <v>26</v>
      </c>
      <c r="D5" s="68" t="s">
        <v>113</v>
      </c>
      <c r="E5" s="69">
        <v>4873.88</v>
      </c>
      <c r="F5" s="70">
        <v>779.82</v>
      </c>
      <c r="G5" s="71">
        <v>9.75</v>
      </c>
      <c r="H5" s="57">
        <v>444.9</v>
      </c>
      <c r="I5" s="72">
        <f t="shared" ref="I5:I30" si="0">F5+G5+H5</f>
        <v>1234.47</v>
      </c>
      <c r="J5" s="72">
        <v>389.91</v>
      </c>
      <c r="K5" s="72">
        <v>97.48</v>
      </c>
      <c r="L5" s="70">
        <f t="shared" ref="L5:L30" si="1">J5+K5</f>
        <v>487.39</v>
      </c>
      <c r="M5" s="69">
        <f t="shared" ref="M5:M30" si="2">I5+L5</f>
        <v>1721.86</v>
      </c>
      <c r="N5" s="73">
        <f t="shared" ref="N5:N30" si="3">E5+I5</f>
        <v>6108.35</v>
      </c>
      <c r="O5" s="73">
        <v>2166.7</v>
      </c>
      <c r="P5" s="74">
        <f t="shared" ref="P5:P30" si="4">N5-O5</f>
        <v>3941.65</v>
      </c>
      <c r="Q5" s="70">
        <f t="shared" ref="Q5:Q30" si="5">P5-M5</f>
        <v>2219.79</v>
      </c>
    </row>
    <row r="6" s="39" customFormat="1" ht="32" customHeight="1" spans="1:17">
      <c r="A6" s="52">
        <v>2</v>
      </c>
      <c r="B6" s="75" t="s">
        <v>31</v>
      </c>
      <c r="C6" s="75" t="s">
        <v>30</v>
      </c>
      <c r="D6" s="68" t="s">
        <v>113</v>
      </c>
      <c r="E6" s="69">
        <v>5107.84</v>
      </c>
      <c r="F6" s="70">
        <v>817.25</v>
      </c>
      <c r="G6" s="71">
        <v>10.22</v>
      </c>
      <c r="H6" s="57">
        <v>465.96</v>
      </c>
      <c r="I6" s="72">
        <f t="shared" si="0"/>
        <v>1293.43</v>
      </c>
      <c r="J6" s="72">
        <v>408.63</v>
      </c>
      <c r="K6" s="72">
        <v>102.16</v>
      </c>
      <c r="L6" s="70">
        <f t="shared" si="1"/>
        <v>510.79</v>
      </c>
      <c r="M6" s="69">
        <f t="shared" si="2"/>
        <v>1804.22</v>
      </c>
      <c r="N6" s="73">
        <f t="shared" si="3"/>
        <v>6401.27</v>
      </c>
      <c r="O6" s="73">
        <v>2166.7</v>
      </c>
      <c r="P6" s="74">
        <f t="shared" si="4"/>
        <v>4234.57</v>
      </c>
      <c r="Q6" s="70">
        <f t="shared" si="5"/>
        <v>2430.35</v>
      </c>
    </row>
    <row r="7" s="39" customFormat="1" ht="32" customHeight="1" spans="1:17">
      <c r="A7" s="52">
        <v>3</v>
      </c>
      <c r="B7" s="75" t="s">
        <v>34</v>
      </c>
      <c r="C7" s="75" t="s">
        <v>33</v>
      </c>
      <c r="D7" s="68" t="s">
        <v>113</v>
      </c>
      <c r="E7" s="69">
        <v>4611.04</v>
      </c>
      <c r="F7" s="70">
        <v>739.68</v>
      </c>
      <c r="G7" s="71">
        <v>9.25</v>
      </c>
      <c r="H7" s="57">
        <v>422.32</v>
      </c>
      <c r="I7" s="72">
        <f t="shared" si="0"/>
        <v>1171.25</v>
      </c>
      <c r="J7" s="72">
        <v>369.84</v>
      </c>
      <c r="K7" s="72">
        <v>92.46</v>
      </c>
      <c r="L7" s="70">
        <f t="shared" si="1"/>
        <v>462.3</v>
      </c>
      <c r="M7" s="69">
        <f t="shared" si="2"/>
        <v>1633.55</v>
      </c>
      <c r="N7" s="73">
        <f t="shared" si="3"/>
        <v>5782.29</v>
      </c>
      <c r="O7" s="73">
        <v>2166.7</v>
      </c>
      <c r="P7" s="74">
        <f t="shared" si="4"/>
        <v>3615.59</v>
      </c>
      <c r="Q7" s="70">
        <f t="shared" si="5"/>
        <v>1982.04</v>
      </c>
    </row>
    <row r="8" s="39" customFormat="1" ht="32" customHeight="1" spans="1:17">
      <c r="A8" s="52">
        <v>4</v>
      </c>
      <c r="B8" s="75" t="s">
        <v>34</v>
      </c>
      <c r="C8" s="75" t="s">
        <v>36</v>
      </c>
      <c r="D8" s="68" t="s">
        <v>113</v>
      </c>
      <c r="E8" s="69">
        <v>4632.64</v>
      </c>
      <c r="F8" s="70">
        <v>741.22</v>
      </c>
      <c r="G8" s="71">
        <v>9.27</v>
      </c>
      <c r="H8" s="57">
        <v>423.19</v>
      </c>
      <c r="I8" s="72">
        <f t="shared" si="0"/>
        <v>1173.68</v>
      </c>
      <c r="J8" s="72">
        <v>370.61</v>
      </c>
      <c r="K8" s="72">
        <v>92.65</v>
      </c>
      <c r="L8" s="70">
        <f t="shared" si="1"/>
        <v>463.26</v>
      </c>
      <c r="M8" s="69">
        <f t="shared" si="2"/>
        <v>1636.94</v>
      </c>
      <c r="N8" s="73">
        <f t="shared" si="3"/>
        <v>5806.32</v>
      </c>
      <c r="O8" s="69">
        <v>2166.7</v>
      </c>
      <c r="P8" s="74">
        <f t="shared" si="4"/>
        <v>3639.62</v>
      </c>
      <c r="Q8" s="70">
        <f t="shared" si="5"/>
        <v>2002.68</v>
      </c>
    </row>
    <row r="9" s="39" customFormat="1" ht="32" customHeight="1" spans="1:17">
      <c r="A9" s="52">
        <v>5</v>
      </c>
      <c r="B9" s="75" t="s">
        <v>40</v>
      </c>
      <c r="C9" s="75" t="s">
        <v>39</v>
      </c>
      <c r="D9" s="68" t="s">
        <v>113</v>
      </c>
      <c r="E9" s="69">
        <v>5043.04</v>
      </c>
      <c r="F9" s="70">
        <v>806.89</v>
      </c>
      <c r="G9" s="71">
        <v>10.09</v>
      </c>
      <c r="H9" s="57">
        <v>460.12</v>
      </c>
      <c r="I9" s="72">
        <f t="shared" si="0"/>
        <v>1277.1</v>
      </c>
      <c r="J9" s="72">
        <v>403.44</v>
      </c>
      <c r="K9" s="72">
        <v>100.86</v>
      </c>
      <c r="L9" s="70">
        <f t="shared" si="1"/>
        <v>504.3</v>
      </c>
      <c r="M9" s="69">
        <f t="shared" si="2"/>
        <v>1781.4</v>
      </c>
      <c r="N9" s="73">
        <f t="shared" si="3"/>
        <v>6320.14</v>
      </c>
      <c r="O9" s="69">
        <v>2166.7</v>
      </c>
      <c r="P9" s="74">
        <f t="shared" si="4"/>
        <v>4153.44</v>
      </c>
      <c r="Q9" s="70">
        <f t="shared" si="5"/>
        <v>2372.04</v>
      </c>
    </row>
    <row r="10" s="39" customFormat="1" ht="32" customHeight="1" spans="1:17">
      <c r="A10" s="52">
        <v>6</v>
      </c>
      <c r="B10" s="75" t="s">
        <v>43</v>
      </c>
      <c r="C10" s="75" t="s">
        <v>42</v>
      </c>
      <c r="D10" s="68" t="s">
        <v>113</v>
      </c>
      <c r="E10" s="69">
        <v>5107.84</v>
      </c>
      <c r="F10" s="70">
        <v>817.25</v>
      </c>
      <c r="G10" s="71">
        <v>10.22</v>
      </c>
      <c r="H10" s="57">
        <v>465.96</v>
      </c>
      <c r="I10" s="72">
        <f t="shared" si="0"/>
        <v>1293.43</v>
      </c>
      <c r="J10" s="72">
        <v>408.63</v>
      </c>
      <c r="K10" s="72">
        <v>102.16</v>
      </c>
      <c r="L10" s="70">
        <f t="shared" si="1"/>
        <v>510.79</v>
      </c>
      <c r="M10" s="69">
        <f t="shared" si="2"/>
        <v>1804.22</v>
      </c>
      <c r="N10" s="73">
        <f t="shared" si="3"/>
        <v>6401.27</v>
      </c>
      <c r="O10" s="69">
        <v>2166.7</v>
      </c>
      <c r="P10" s="74">
        <f t="shared" si="4"/>
        <v>4234.57</v>
      </c>
      <c r="Q10" s="70">
        <f t="shared" si="5"/>
        <v>2430.35</v>
      </c>
    </row>
    <row r="11" s="40" customFormat="1" ht="32" customHeight="1" spans="1:17">
      <c r="A11" s="52">
        <v>7</v>
      </c>
      <c r="B11" s="76" t="s">
        <v>46</v>
      </c>
      <c r="C11" s="76" t="s">
        <v>45</v>
      </c>
      <c r="D11" s="68" t="s">
        <v>113</v>
      </c>
      <c r="E11" s="69">
        <v>4895.48</v>
      </c>
      <c r="F11" s="70">
        <v>783.28</v>
      </c>
      <c r="G11" s="71">
        <v>9.79</v>
      </c>
      <c r="H11" s="57">
        <v>446.84</v>
      </c>
      <c r="I11" s="72">
        <f t="shared" si="0"/>
        <v>1239.91</v>
      </c>
      <c r="J11" s="72">
        <v>391.64</v>
      </c>
      <c r="K11" s="72">
        <v>97.91</v>
      </c>
      <c r="L11" s="70">
        <f t="shared" si="1"/>
        <v>489.55</v>
      </c>
      <c r="M11" s="69">
        <f t="shared" si="2"/>
        <v>1729.46</v>
      </c>
      <c r="N11" s="73">
        <f t="shared" si="3"/>
        <v>6135.39</v>
      </c>
      <c r="O11" s="69">
        <v>2166.7</v>
      </c>
      <c r="P11" s="74">
        <f t="shared" si="4"/>
        <v>3968.69</v>
      </c>
      <c r="Q11" s="70">
        <f t="shared" si="5"/>
        <v>2239.23</v>
      </c>
    </row>
    <row r="12" s="39" customFormat="1" ht="32" customHeight="1" spans="1:17">
      <c r="A12" s="52">
        <v>8</v>
      </c>
      <c r="B12" s="75" t="s">
        <v>49</v>
      </c>
      <c r="C12" s="75" t="s">
        <v>48</v>
      </c>
      <c r="D12" s="68" t="s">
        <v>113</v>
      </c>
      <c r="E12" s="69">
        <v>5107.84</v>
      </c>
      <c r="F12" s="70">
        <v>817.25</v>
      </c>
      <c r="G12" s="71">
        <v>10.22</v>
      </c>
      <c r="H12" s="77">
        <v>465.96</v>
      </c>
      <c r="I12" s="72">
        <f t="shared" si="0"/>
        <v>1293.43</v>
      </c>
      <c r="J12" s="72">
        <v>408.63</v>
      </c>
      <c r="K12" s="72">
        <v>102.16</v>
      </c>
      <c r="L12" s="70">
        <f t="shared" si="1"/>
        <v>510.79</v>
      </c>
      <c r="M12" s="69">
        <f t="shared" si="2"/>
        <v>1804.22</v>
      </c>
      <c r="N12" s="73">
        <f t="shared" si="3"/>
        <v>6401.27</v>
      </c>
      <c r="O12" s="69">
        <v>2166.7</v>
      </c>
      <c r="P12" s="74">
        <f t="shared" si="4"/>
        <v>4234.57</v>
      </c>
      <c r="Q12" s="70">
        <f t="shared" si="5"/>
        <v>2430.35</v>
      </c>
    </row>
    <row r="13" s="39" customFormat="1" ht="32" customHeight="1" spans="1:17">
      <c r="A13" s="52">
        <v>9</v>
      </c>
      <c r="B13" s="75" t="s">
        <v>52</v>
      </c>
      <c r="C13" s="75" t="s">
        <v>51</v>
      </c>
      <c r="D13" s="68" t="s">
        <v>113</v>
      </c>
      <c r="E13" s="69">
        <v>5129.44</v>
      </c>
      <c r="F13" s="70">
        <v>820.71</v>
      </c>
      <c r="G13" s="71">
        <v>10.26</v>
      </c>
      <c r="H13" s="57">
        <v>467.9</v>
      </c>
      <c r="I13" s="72">
        <f t="shared" si="0"/>
        <v>1298.87</v>
      </c>
      <c r="J13" s="72">
        <v>410.36</v>
      </c>
      <c r="K13" s="72">
        <v>102.59</v>
      </c>
      <c r="L13" s="70">
        <f t="shared" si="1"/>
        <v>512.95</v>
      </c>
      <c r="M13" s="69">
        <f t="shared" si="2"/>
        <v>1811.82</v>
      </c>
      <c r="N13" s="73">
        <f t="shared" si="3"/>
        <v>6428.31</v>
      </c>
      <c r="O13" s="69">
        <v>2166.7</v>
      </c>
      <c r="P13" s="74">
        <f t="shared" si="4"/>
        <v>4261.61</v>
      </c>
      <c r="Q13" s="70">
        <f t="shared" si="5"/>
        <v>2449.79</v>
      </c>
    </row>
    <row r="14" s="39" customFormat="1" ht="25" customHeight="1" spans="1:17">
      <c r="A14" s="52">
        <v>10</v>
      </c>
      <c r="B14" s="78" t="s">
        <v>55</v>
      </c>
      <c r="C14" s="79" t="s">
        <v>54</v>
      </c>
      <c r="D14" s="80" t="s">
        <v>114</v>
      </c>
      <c r="E14" s="73">
        <v>5647.16</v>
      </c>
      <c r="F14" s="70">
        <v>903.55</v>
      </c>
      <c r="G14" s="71">
        <v>11.29</v>
      </c>
      <c r="H14" s="57">
        <v>514.49</v>
      </c>
      <c r="I14" s="72">
        <f t="shared" si="0"/>
        <v>1429.33</v>
      </c>
      <c r="J14" s="72">
        <v>451.77</v>
      </c>
      <c r="K14" s="72">
        <v>112.94</v>
      </c>
      <c r="L14" s="70">
        <f t="shared" si="1"/>
        <v>564.71</v>
      </c>
      <c r="M14" s="69">
        <f t="shared" si="2"/>
        <v>1994.04</v>
      </c>
      <c r="N14" s="73">
        <f t="shared" si="3"/>
        <v>7076.49</v>
      </c>
      <c r="O14" s="69">
        <v>2166.7</v>
      </c>
      <c r="P14" s="74">
        <f t="shared" si="4"/>
        <v>4909.79</v>
      </c>
      <c r="Q14" s="70">
        <f t="shared" si="5"/>
        <v>2915.75</v>
      </c>
    </row>
    <row r="15" s="39" customFormat="1" ht="25" customHeight="1" spans="1:17">
      <c r="A15" s="52">
        <v>11</v>
      </c>
      <c r="B15" s="78" t="s">
        <v>34</v>
      </c>
      <c r="C15" s="79" t="s">
        <v>57</v>
      </c>
      <c r="D15" s="80" t="s">
        <v>114</v>
      </c>
      <c r="E15" s="73">
        <v>4915.64</v>
      </c>
      <c r="F15" s="70">
        <v>786.5</v>
      </c>
      <c r="G15" s="71">
        <v>9.83</v>
      </c>
      <c r="H15" s="57">
        <v>448.66</v>
      </c>
      <c r="I15" s="72">
        <f t="shared" si="0"/>
        <v>1244.99</v>
      </c>
      <c r="J15" s="72">
        <v>393.25</v>
      </c>
      <c r="K15" s="72">
        <v>98.31</v>
      </c>
      <c r="L15" s="70">
        <f t="shared" si="1"/>
        <v>491.56</v>
      </c>
      <c r="M15" s="69">
        <f t="shared" si="2"/>
        <v>1736.55</v>
      </c>
      <c r="N15" s="73">
        <f t="shared" si="3"/>
        <v>6160.63</v>
      </c>
      <c r="O15" s="69">
        <v>2166.7</v>
      </c>
      <c r="P15" s="74">
        <f t="shared" si="4"/>
        <v>3993.93</v>
      </c>
      <c r="Q15" s="70">
        <f t="shared" si="5"/>
        <v>2257.38</v>
      </c>
    </row>
    <row r="16" s="39" customFormat="1" ht="25" customHeight="1" spans="1:17">
      <c r="A16" s="52">
        <v>12</v>
      </c>
      <c r="B16" s="78" t="s">
        <v>60</v>
      </c>
      <c r="C16" s="78" t="s">
        <v>59</v>
      </c>
      <c r="D16" s="80" t="s">
        <v>114</v>
      </c>
      <c r="E16" s="73">
        <v>5390.84</v>
      </c>
      <c r="F16" s="70">
        <v>862.53</v>
      </c>
      <c r="G16" s="71">
        <v>10.78</v>
      </c>
      <c r="H16" s="57">
        <v>491.43</v>
      </c>
      <c r="I16" s="72">
        <f t="shared" si="0"/>
        <v>1364.74</v>
      </c>
      <c r="J16" s="72">
        <v>431.27</v>
      </c>
      <c r="K16" s="72">
        <v>107.82</v>
      </c>
      <c r="L16" s="70">
        <f t="shared" si="1"/>
        <v>539.09</v>
      </c>
      <c r="M16" s="69">
        <f t="shared" si="2"/>
        <v>1903.83</v>
      </c>
      <c r="N16" s="73">
        <f t="shared" si="3"/>
        <v>6755.58</v>
      </c>
      <c r="O16" s="69">
        <v>2166.7</v>
      </c>
      <c r="P16" s="74">
        <f t="shared" si="4"/>
        <v>4588.88</v>
      </c>
      <c r="Q16" s="70">
        <f t="shared" si="5"/>
        <v>2685.05</v>
      </c>
    </row>
    <row r="17" s="39" customFormat="1" ht="25" customHeight="1" spans="1:17">
      <c r="A17" s="52">
        <v>13</v>
      </c>
      <c r="B17" s="78" t="s">
        <v>63</v>
      </c>
      <c r="C17" s="79" t="s">
        <v>62</v>
      </c>
      <c r="D17" s="80" t="s">
        <v>114</v>
      </c>
      <c r="E17" s="73">
        <v>5412.44</v>
      </c>
      <c r="F17" s="70">
        <v>865.99</v>
      </c>
      <c r="G17" s="71">
        <v>10.82</v>
      </c>
      <c r="H17" s="57">
        <v>493.37</v>
      </c>
      <c r="I17" s="72">
        <f t="shared" si="0"/>
        <v>1370.18</v>
      </c>
      <c r="J17" s="72">
        <v>433</v>
      </c>
      <c r="K17" s="72">
        <v>108.25</v>
      </c>
      <c r="L17" s="70">
        <f t="shared" si="1"/>
        <v>541.25</v>
      </c>
      <c r="M17" s="69">
        <f t="shared" si="2"/>
        <v>1911.43</v>
      </c>
      <c r="N17" s="73">
        <f t="shared" si="3"/>
        <v>6782.62</v>
      </c>
      <c r="O17" s="69">
        <v>2166.7</v>
      </c>
      <c r="P17" s="74">
        <f t="shared" si="4"/>
        <v>4615.92</v>
      </c>
      <c r="Q17" s="70">
        <f t="shared" si="5"/>
        <v>2704.49</v>
      </c>
    </row>
    <row r="18" s="39" customFormat="1" ht="25" customHeight="1" spans="1:17">
      <c r="A18" s="52">
        <v>14</v>
      </c>
      <c r="B18" s="78" t="s">
        <v>66</v>
      </c>
      <c r="C18" s="78" t="s">
        <v>65</v>
      </c>
      <c r="D18" s="80" t="s">
        <v>114</v>
      </c>
      <c r="E18" s="73">
        <v>5390.84</v>
      </c>
      <c r="F18" s="70">
        <v>862.53</v>
      </c>
      <c r="G18" s="71">
        <v>10.78</v>
      </c>
      <c r="H18" s="57">
        <v>491.43</v>
      </c>
      <c r="I18" s="72">
        <f t="shared" si="0"/>
        <v>1364.74</v>
      </c>
      <c r="J18" s="72">
        <v>431.27</v>
      </c>
      <c r="K18" s="72">
        <v>107.82</v>
      </c>
      <c r="L18" s="70">
        <f t="shared" si="1"/>
        <v>539.09</v>
      </c>
      <c r="M18" s="69">
        <f t="shared" si="2"/>
        <v>1903.83</v>
      </c>
      <c r="N18" s="73">
        <f t="shared" si="3"/>
        <v>6755.58</v>
      </c>
      <c r="O18" s="69">
        <v>2166.7</v>
      </c>
      <c r="P18" s="74">
        <f t="shared" si="4"/>
        <v>4588.88</v>
      </c>
      <c r="Q18" s="70">
        <f t="shared" si="5"/>
        <v>2685.05</v>
      </c>
    </row>
    <row r="19" s="39" customFormat="1" ht="25" customHeight="1" spans="1:17">
      <c r="A19" s="52">
        <v>15</v>
      </c>
      <c r="B19" s="78" t="s">
        <v>49</v>
      </c>
      <c r="C19" s="79" t="s">
        <v>68</v>
      </c>
      <c r="D19" s="80" t="s">
        <v>114</v>
      </c>
      <c r="E19" s="73">
        <v>5119.88</v>
      </c>
      <c r="F19" s="70">
        <v>819.18</v>
      </c>
      <c r="G19" s="71">
        <v>10.24</v>
      </c>
      <c r="H19" s="57">
        <v>467.04</v>
      </c>
      <c r="I19" s="72">
        <f t="shared" si="0"/>
        <v>1296.46</v>
      </c>
      <c r="J19" s="72">
        <v>409.59</v>
      </c>
      <c r="K19" s="72">
        <v>102.4</v>
      </c>
      <c r="L19" s="70">
        <f t="shared" si="1"/>
        <v>511.99</v>
      </c>
      <c r="M19" s="69">
        <f t="shared" si="2"/>
        <v>1808.45</v>
      </c>
      <c r="N19" s="73">
        <f t="shared" si="3"/>
        <v>6416.34</v>
      </c>
      <c r="O19" s="69">
        <v>2166.7</v>
      </c>
      <c r="P19" s="74">
        <f t="shared" si="4"/>
        <v>4249.64</v>
      </c>
      <c r="Q19" s="70">
        <f t="shared" si="5"/>
        <v>2441.19</v>
      </c>
    </row>
    <row r="20" s="39" customFormat="1" ht="25" customHeight="1" spans="1:17">
      <c r="A20" s="52">
        <v>16</v>
      </c>
      <c r="B20" s="78" t="s">
        <v>71</v>
      </c>
      <c r="C20" s="79" t="s">
        <v>70</v>
      </c>
      <c r="D20" s="80" t="s">
        <v>114</v>
      </c>
      <c r="E20" s="73">
        <v>5326.04</v>
      </c>
      <c r="F20" s="70">
        <v>852.17</v>
      </c>
      <c r="G20" s="71">
        <v>10.65</v>
      </c>
      <c r="H20" s="57">
        <v>485.59</v>
      </c>
      <c r="I20" s="72">
        <f t="shared" si="0"/>
        <v>1348.41</v>
      </c>
      <c r="J20" s="72">
        <v>426.08</v>
      </c>
      <c r="K20" s="72">
        <v>106.52</v>
      </c>
      <c r="L20" s="70">
        <f t="shared" si="1"/>
        <v>532.6</v>
      </c>
      <c r="M20" s="69">
        <f t="shared" si="2"/>
        <v>1881.01</v>
      </c>
      <c r="N20" s="73">
        <f t="shared" si="3"/>
        <v>6674.45</v>
      </c>
      <c r="O20" s="69">
        <v>2166.7</v>
      </c>
      <c r="P20" s="74">
        <f t="shared" si="4"/>
        <v>4507.75</v>
      </c>
      <c r="Q20" s="70">
        <f t="shared" si="5"/>
        <v>2626.74</v>
      </c>
    </row>
    <row r="21" s="39" customFormat="1" ht="25" customHeight="1" spans="1:17">
      <c r="A21" s="52">
        <v>17</v>
      </c>
      <c r="B21" s="78" t="s">
        <v>52</v>
      </c>
      <c r="C21" s="79" t="s">
        <v>73</v>
      </c>
      <c r="D21" s="80" t="s">
        <v>114</v>
      </c>
      <c r="E21" s="73">
        <v>5412.44</v>
      </c>
      <c r="F21" s="70">
        <v>865.99</v>
      </c>
      <c r="G21" s="71">
        <v>10.82</v>
      </c>
      <c r="H21" s="57">
        <v>493.37</v>
      </c>
      <c r="I21" s="72">
        <f t="shared" si="0"/>
        <v>1370.18</v>
      </c>
      <c r="J21" s="72">
        <v>433</v>
      </c>
      <c r="K21" s="72">
        <v>108.25</v>
      </c>
      <c r="L21" s="70">
        <f t="shared" si="1"/>
        <v>541.25</v>
      </c>
      <c r="M21" s="69">
        <f t="shared" si="2"/>
        <v>1911.43</v>
      </c>
      <c r="N21" s="73">
        <f t="shared" si="3"/>
        <v>6782.62</v>
      </c>
      <c r="O21" s="69">
        <v>2166.7</v>
      </c>
      <c r="P21" s="74">
        <f t="shared" si="4"/>
        <v>4615.92</v>
      </c>
      <c r="Q21" s="70">
        <f t="shared" si="5"/>
        <v>2704.49</v>
      </c>
    </row>
    <row r="22" s="39" customFormat="1" ht="25" customHeight="1" spans="1:17">
      <c r="A22" s="52">
        <v>18</v>
      </c>
      <c r="B22" s="78" t="s">
        <v>76</v>
      </c>
      <c r="C22" s="79" t="s">
        <v>75</v>
      </c>
      <c r="D22" s="80" t="s">
        <v>114</v>
      </c>
      <c r="E22" s="73">
        <v>4915.64</v>
      </c>
      <c r="F22" s="70">
        <v>786.5</v>
      </c>
      <c r="G22" s="71">
        <v>9.83</v>
      </c>
      <c r="H22" s="57">
        <v>448.66</v>
      </c>
      <c r="I22" s="72">
        <f t="shared" si="0"/>
        <v>1244.99</v>
      </c>
      <c r="J22" s="72">
        <v>393.25</v>
      </c>
      <c r="K22" s="72">
        <v>98.31</v>
      </c>
      <c r="L22" s="70">
        <f t="shared" si="1"/>
        <v>491.56</v>
      </c>
      <c r="M22" s="69">
        <f t="shared" si="2"/>
        <v>1736.55</v>
      </c>
      <c r="N22" s="73">
        <f t="shared" si="3"/>
        <v>6160.63</v>
      </c>
      <c r="O22" s="69">
        <v>2166.7</v>
      </c>
      <c r="P22" s="74">
        <f t="shared" si="4"/>
        <v>3993.93</v>
      </c>
      <c r="Q22" s="70">
        <f t="shared" si="5"/>
        <v>2257.38</v>
      </c>
    </row>
    <row r="23" s="39" customFormat="1" ht="25" customHeight="1" spans="1:17">
      <c r="A23" s="52">
        <v>19</v>
      </c>
      <c r="B23" s="78" t="s">
        <v>55</v>
      </c>
      <c r="C23" s="79" t="s">
        <v>78</v>
      </c>
      <c r="D23" s="80" t="s">
        <v>114</v>
      </c>
      <c r="E23" s="73">
        <v>5412.44</v>
      </c>
      <c r="F23" s="70">
        <v>865.99</v>
      </c>
      <c r="G23" s="71">
        <v>10.82</v>
      </c>
      <c r="H23" s="57">
        <v>493.37</v>
      </c>
      <c r="I23" s="72">
        <f t="shared" si="0"/>
        <v>1370.18</v>
      </c>
      <c r="J23" s="72">
        <v>433</v>
      </c>
      <c r="K23" s="72">
        <v>108.25</v>
      </c>
      <c r="L23" s="70">
        <f t="shared" si="1"/>
        <v>541.25</v>
      </c>
      <c r="M23" s="69">
        <f t="shared" si="2"/>
        <v>1911.43</v>
      </c>
      <c r="N23" s="73">
        <f t="shared" si="3"/>
        <v>6782.62</v>
      </c>
      <c r="O23" s="69">
        <v>2166.7</v>
      </c>
      <c r="P23" s="74">
        <f t="shared" si="4"/>
        <v>4615.92</v>
      </c>
      <c r="Q23" s="70">
        <f t="shared" si="5"/>
        <v>2704.49</v>
      </c>
    </row>
    <row r="24" s="39" customFormat="1" ht="25" customHeight="1" spans="1:17">
      <c r="A24" s="52">
        <v>20</v>
      </c>
      <c r="B24" s="78" t="s">
        <v>66</v>
      </c>
      <c r="C24" s="79" t="s">
        <v>80</v>
      </c>
      <c r="D24" s="80" t="s">
        <v>114</v>
      </c>
      <c r="E24" s="73">
        <v>5119.88</v>
      </c>
      <c r="F24" s="70">
        <v>819.18</v>
      </c>
      <c r="G24" s="71">
        <v>10.24</v>
      </c>
      <c r="H24" s="57">
        <v>467.04</v>
      </c>
      <c r="I24" s="72">
        <f t="shared" si="0"/>
        <v>1296.46</v>
      </c>
      <c r="J24" s="72">
        <v>409.59</v>
      </c>
      <c r="K24" s="72">
        <v>102.4</v>
      </c>
      <c r="L24" s="70">
        <f t="shared" si="1"/>
        <v>511.99</v>
      </c>
      <c r="M24" s="69">
        <f t="shared" si="2"/>
        <v>1808.45</v>
      </c>
      <c r="N24" s="73">
        <f t="shared" si="3"/>
        <v>6416.34</v>
      </c>
      <c r="O24" s="69">
        <v>2166.7</v>
      </c>
      <c r="P24" s="74">
        <f t="shared" si="4"/>
        <v>4249.64</v>
      </c>
      <c r="Q24" s="70">
        <f t="shared" si="5"/>
        <v>2441.19</v>
      </c>
    </row>
    <row r="25" s="39" customFormat="1" ht="25" customHeight="1" spans="1:17">
      <c r="A25" s="52">
        <v>21</v>
      </c>
      <c r="B25" s="78" t="s">
        <v>63</v>
      </c>
      <c r="C25" s="79" t="s">
        <v>82</v>
      </c>
      <c r="D25" s="80" t="s">
        <v>114</v>
      </c>
      <c r="E25" s="73">
        <v>5390.84</v>
      </c>
      <c r="F25" s="70">
        <v>862.53</v>
      </c>
      <c r="G25" s="71">
        <v>10.78</v>
      </c>
      <c r="H25" s="57">
        <v>491.43</v>
      </c>
      <c r="I25" s="72">
        <f t="shared" si="0"/>
        <v>1364.74</v>
      </c>
      <c r="J25" s="72">
        <v>431.27</v>
      </c>
      <c r="K25" s="72">
        <v>107.82</v>
      </c>
      <c r="L25" s="70">
        <f t="shared" si="1"/>
        <v>539.09</v>
      </c>
      <c r="M25" s="69">
        <f t="shared" si="2"/>
        <v>1903.83</v>
      </c>
      <c r="N25" s="73">
        <f t="shared" si="3"/>
        <v>6755.58</v>
      </c>
      <c r="O25" s="69">
        <v>2166.7</v>
      </c>
      <c r="P25" s="74">
        <f t="shared" si="4"/>
        <v>4588.88</v>
      </c>
      <c r="Q25" s="70">
        <f t="shared" si="5"/>
        <v>2685.05</v>
      </c>
    </row>
    <row r="26" s="39" customFormat="1" ht="25" customHeight="1" spans="1:17">
      <c r="A26" s="52">
        <v>22</v>
      </c>
      <c r="B26" s="78" t="s">
        <v>85</v>
      </c>
      <c r="C26" s="79" t="s">
        <v>84</v>
      </c>
      <c r="D26" s="80" t="s">
        <v>114</v>
      </c>
      <c r="E26" s="73">
        <v>5141.48</v>
      </c>
      <c r="F26" s="70">
        <v>822.64</v>
      </c>
      <c r="G26" s="71">
        <v>10.28</v>
      </c>
      <c r="H26" s="57">
        <v>468.98</v>
      </c>
      <c r="I26" s="72">
        <f t="shared" si="0"/>
        <v>1301.9</v>
      </c>
      <c r="J26" s="72">
        <v>411.32</v>
      </c>
      <c r="K26" s="72">
        <v>102.83</v>
      </c>
      <c r="L26" s="70">
        <f t="shared" si="1"/>
        <v>514.15</v>
      </c>
      <c r="M26" s="69">
        <f t="shared" si="2"/>
        <v>1816.05</v>
      </c>
      <c r="N26" s="73">
        <f t="shared" si="3"/>
        <v>6443.38</v>
      </c>
      <c r="O26" s="69">
        <v>2166.7</v>
      </c>
      <c r="P26" s="74">
        <f t="shared" si="4"/>
        <v>4276.68</v>
      </c>
      <c r="Q26" s="70">
        <f t="shared" si="5"/>
        <v>2460.63</v>
      </c>
    </row>
    <row r="27" s="39" customFormat="1" ht="25" customHeight="1" spans="1:17">
      <c r="A27" s="52">
        <v>23</v>
      </c>
      <c r="B27" s="78" t="s">
        <v>52</v>
      </c>
      <c r="C27" s="79" t="s">
        <v>87</v>
      </c>
      <c r="D27" s="80" t="s">
        <v>114</v>
      </c>
      <c r="E27" s="73">
        <v>5390.84</v>
      </c>
      <c r="F27" s="70">
        <v>862.53</v>
      </c>
      <c r="G27" s="71">
        <v>10.78</v>
      </c>
      <c r="H27" s="57">
        <v>491.43</v>
      </c>
      <c r="I27" s="72">
        <f t="shared" si="0"/>
        <v>1364.74</v>
      </c>
      <c r="J27" s="72">
        <v>431.27</v>
      </c>
      <c r="K27" s="72">
        <v>107.82</v>
      </c>
      <c r="L27" s="70">
        <f t="shared" si="1"/>
        <v>539.09</v>
      </c>
      <c r="M27" s="69">
        <f t="shared" si="2"/>
        <v>1903.83</v>
      </c>
      <c r="N27" s="73">
        <f t="shared" si="3"/>
        <v>6755.58</v>
      </c>
      <c r="O27" s="69">
        <v>2166.7</v>
      </c>
      <c r="P27" s="74">
        <f t="shared" si="4"/>
        <v>4588.88</v>
      </c>
      <c r="Q27" s="70">
        <f t="shared" si="5"/>
        <v>2685.05</v>
      </c>
    </row>
    <row r="28" s="39" customFormat="1" ht="25" customHeight="1" spans="1:17">
      <c r="A28" s="52">
        <v>24</v>
      </c>
      <c r="B28" s="78" t="s">
        <v>90</v>
      </c>
      <c r="C28" s="79" t="s">
        <v>89</v>
      </c>
      <c r="D28" s="80" t="s">
        <v>114</v>
      </c>
      <c r="E28" s="73">
        <v>4915.64</v>
      </c>
      <c r="F28" s="70">
        <v>786.5</v>
      </c>
      <c r="G28" s="71">
        <v>9.83</v>
      </c>
      <c r="H28" s="57">
        <v>448.66</v>
      </c>
      <c r="I28" s="72">
        <f t="shared" si="0"/>
        <v>1244.99</v>
      </c>
      <c r="J28" s="72">
        <v>393.25</v>
      </c>
      <c r="K28" s="72">
        <v>98.31</v>
      </c>
      <c r="L28" s="70">
        <f t="shared" si="1"/>
        <v>491.56</v>
      </c>
      <c r="M28" s="69">
        <f t="shared" si="2"/>
        <v>1736.55</v>
      </c>
      <c r="N28" s="73">
        <f t="shared" si="3"/>
        <v>6160.63</v>
      </c>
      <c r="O28" s="69">
        <v>2166.7</v>
      </c>
      <c r="P28" s="74">
        <f t="shared" si="4"/>
        <v>3993.93</v>
      </c>
      <c r="Q28" s="70">
        <f t="shared" si="5"/>
        <v>2257.38</v>
      </c>
    </row>
    <row r="29" s="39" customFormat="1" ht="25" customHeight="1" spans="1:17">
      <c r="A29" s="52">
        <v>25</v>
      </c>
      <c r="B29" s="78" t="s">
        <v>34</v>
      </c>
      <c r="C29" s="79" t="s">
        <v>92</v>
      </c>
      <c r="D29" s="80" t="s">
        <v>114</v>
      </c>
      <c r="E29" s="73">
        <v>4644.68</v>
      </c>
      <c r="F29" s="70">
        <v>743.15</v>
      </c>
      <c r="G29" s="71">
        <v>9.29</v>
      </c>
      <c r="H29" s="57">
        <v>424.27</v>
      </c>
      <c r="I29" s="72">
        <f t="shared" si="0"/>
        <v>1176.71</v>
      </c>
      <c r="J29" s="72">
        <v>371.57</v>
      </c>
      <c r="K29" s="72">
        <v>92.89</v>
      </c>
      <c r="L29" s="70">
        <f t="shared" si="1"/>
        <v>464.46</v>
      </c>
      <c r="M29" s="69">
        <f t="shared" si="2"/>
        <v>1641.17</v>
      </c>
      <c r="N29" s="73">
        <f t="shared" si="3"/>
        <v>5821.39</v>
      </c>
      <c r="O29" s="69">
        <v>2166.7</v>
      </c>
      <c r="P29" s="74">
        <f t="shared" si="4"/>
        <v>3654.69</v>
      </c>
      <c r="Q29" s="70">
        <f t="shared" si="5"/>
        <v>2013.52</v>
      </c>
    </row>
    <row r="30" s="39" customFormat="1" ht="25" customHeight="1" spans="1:17">
      <c r="A30" s="52">
        <v>26</v>
      </c>
      <c r="B30" s="78" t="s">
        <v>76</v>
      </c>
      <c r="C30" s="79" t="s">
        <v>94</v>
      </c>
      <c r="D30" s="80" t="s">
        <v>114</v>
      </c>
      <c r="E30" s="73">
        <v>4915.64</v>
      </c>
      <c r="F30" s="70">
        <v>786.5</v>
      </c>
      <c r="G30" s="71">
        <v>9.83</v>
      </c>
      <c r="H30" s="57">
        <v>448.66</v>
      </c>
      <c r="I30" s="72">
        <f t="shared" si="0"/>
        <v>1244.99</v>
      </c>
      <c r="J30" s="72">
        <v>393.25</v>
      </c>
      <c r="K30" s="72">
        <v>98.31</v>
      </c>
      <c r="L30" s="70">
        <f t="shared" si="1"/>
        <v>491.56</v>
      </c>
      <c r="M30" s="69">
        <f t="shared" si="2"/>
        <v>1736.55</v>
      </c>
      <c r="N30" s="73">
        <f t="shared" si="3"/>
        <v>6160.63</v>
      </c>
      <c r="O30" s="69">
        <v>2166.7</v>
      </c>
      <c r="P30" s="74">
        <f t="shared" si="4"/>
        <v>3993.93</v>
      </c>
      <c r="Q30" s="70">
        <f t="shared" si="5"/>
        <v>2257.38</v>
      </c>
    </row>
    <row r="31" s="39" customFormat="1" ht="25" customHeight="1" spans="1:17">
      <c r="A31" s="52" t="s">
        <v>115</v>
      </c>
      <c r="B31" s="52"/>
      <c r="C31" s="52"/>
      <c r="D31" s="80"/>
      <c r="E31" s="77">
        <f t="shared" ref="E31:Q31" si="6">SUM(E5:E30)</f>
        <v>132971.4</v>
      </c>
      <c r="F31" s="77">
        <f t="shared" si="6"/>
        <v>21277.31</v>
      </c>
      <c r="G31" s="77">
        <f t="shared" si="6"/>
        <v>265.96</v>
      </c>
      <c r="H31" s="57">
        <f t="shared" si="6"/>
        <v>12131.03</v>
      </c>
      <c r="I31" s="77">
        <f t="shared" si="6"/>
        <v>33674.3</v>
      </c>
      <c r="J31" s="77">
        <f t="shared" si="6"/>
        <v>10638.69</v>
      </c>
      <c r="K31" s="77">
        <f t="shared" si="6"/>
        <v>2659.68</v>
      </c>
      <c r="L31" s="77">
        <f t="shared" si="6"/>
        <v>13298.37</v>
      </c>
      <c r="M31" s="77">
        <f t="shared" si="6"/>
        <v>46972.67</v>
      </c>
      <c r="N31" s="77">
        <f t="shared" si="6"/>
        <v>166645.7</v>
      </c>
      <c r="O31" s="77">
        <f t="shared" si="6"/>
        <v>56334.2</v>
      </c>
      <c r="P31" s="77">
        <f t="shared" si="6"/>
        <v>110311.5</v>
      </c>
      <c r="Q31" s="77">
        <f t="shared" si="6"/>
        <v>63338.83</v>
      </c>
    </row>
    <row r="32" s="39" customFormat="1" ht="15" customHeight="1" spans="1:17">
      <c r="A32" s="52" t="s">
        <v>116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="39" customFormat="1" spans="1:19">
      <c r="A33" s="41"/>
      <c r="B33" s="41"/>
      <c r="C33" s="41"/>
      <c r="D33" s="81"/>
      <c r="E33" s="81"/>
      <c r="F33" s="82"/>
      <c r="G33" s="82"/>
      <c r="H33" s="82"/>
      <c r="I33" s="83"/>
      <c r="J33" s="82"/>
      <c r="K33" s="81"/>
      <c r="L33" s="41"/>
      <c r="M33" s="41"/>
      <c r="N33" s="41"/>
      <c r="O33" s="41"/>
      <c r="P33" s="41"/>
      <c r="Q33" s="41"/>
    </row>
    <row r="34" s="39" customFormat="1" spans="1:19">
      <c r="A34" s="41"/>
      <c r="B34" s="41"/>
      <c r="C34" s="41"/>
      <c r="D34" s="81"/>
      <c r="E34" s="81"/>
      <c r="F34" s="82"/>
      <c r="G34" s="82"/>
      <c r="H34" s="82"/>
      <c r="I34" s="83"/>
      <c r="J34" s="82"/>
      <c r="K34" s="81"/>
      <c r="L34" s="41"/>
      <c r="M34" s="41"/>
      <c r="N34" s="41"/>
      <c r="O34" s="41"/>
      <c r="P34" s="41"/>
      <c r="Q34" s="41"/>
      <c r="S34" s="77"/>
    </row>
    <row r="35" s="39" customFormat="1" spans="1:19">
      <c r="A35" s="41"/>
      <c r="B35" s="41"/>
      <c r="C35" s="41"/>
      <c r="D35" s="81"/>
      <c r="E35" s="81"/>
      <c r="F35" s="82"/>
      <c r="G35" s="82"/>
      <c r="H35" s="82"/>
      <c r="I35" s="83"/>
      <c r="J35" s="82"/>
      <c r="K35" s="81"/>
      <c r="L35" s="41"/>
      <c r="M35" s="41"/>
      <c r="N35" s="41"/>
      <c r="O35" s="41"/>
      <c r="P35" s="41"/>
      <c r="Q35" s="41"/>
    </row>
  </sheetData>
  <autoFilter xmlns:etc="http://www.wps.cn/officeDocument/2017/etCustomData" ref="A1:Q35" etc:filterBottomFollowUsedRange="0">
    <extLst/>
  </autoFilter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M4" sqref="M4:N4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46205</v>
      </c>
      <c r="N4" s="7"/>
      <c r="O4" s="8"/>
      <c r="P4" s="9" t="s">
        <v>119</v>
      </c>
      <c r="Q4" s="9"/>
      <c r="R4" s="9"/>
      <c r="S4" s="10"/>
    </row>
    <row r="5" s="1" customFormat="1" ht="18" customHeight="1" spans="1:20">
      <c r="A5" s="11" t="s">
        <v>120</v>
      </c>
      <c r="B5" s="11" t="s">
        <v>121</v>
      </c>
      <c r="C5" s="12" t="s">
        <v>122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7</v>
      </c>
      <c r="N5" s="12"/>
      <c r="O5" s="12"/>
      <c r="P5" s="12"/>
      <c r="Q5" s="13" t="s">
        <v>8</v>
      </c>
      <c r="R5" s="14" t="s">
        <v>123</v>
      </c>
      <c r="S5" s="15" t="s">
        <v>124</v>
      </c>
    </row>
    <row r="6" s="1" customFormat="1" ht="25" customHeight="1" spans="1:20">
      <c r="A6" s="16"/>
      <c r="B6" s="16"/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 t="s">
        <v>18</v>
      </c>
      <c r="K6" s="17" t="s">
        <v>19</v>
      </c>
      <c r="L6" s="19" t="s">
        <v>20</v>
      </c>
      <c r="M6" s="17" t="s">
        <v>21</v>
      </c>
      <c r="N6" s="17" t="s">
        <v>125</v>
      </c>
      <c r="O6" s="17" t="s">
        <v>22</v>
      </c>
      <c r="P6" s="13" t="s">
        <v>24</v>
      </c>
      <c r="Q6" s="20"/>
      <c r="R6" s="21"/>
      <c r="S6" s="22"/>
    </row>
    <row r="7" s="1" customFormat="1" ht="33" customHeight="1" spans="1:20">
      <c r="A7" s="23" t="s">
        <v>126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 t="shared" ref="P7:P17" si="0">M7+N7+O7</f>
        <v>4033.98</v>
      </c>
      <c r="Q7" s="25">
        <f t="shared" ref="Q7:Q17" si="1">L7+P7</f>
        <v>19967.46</v>
      </c>
      <c r="R7" s="25">
        <v>6500.1</v>
      </c>
      <c r="S7" s="25">
        <f t="shared" ref="S7:S17" si="2">Q7-R7</f>
        <v>13467.36</v>
      </c>
    </row>
    <row r="8" s="1" customFormat="1" ht="33" customHeight="1" spans="1:20">
      <c r="A8" s="23" t="s">
        <v>127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si="0"/>
        <v>3734.97</v>
      </c>
      <c r="Q8" s="25">
        <f t="shared" si="1"/>
        <v>18481.89</v>
      </c>
      <c r="R8" s="25">
        <v>6500.1</v>
      </c>
      <c r="S8" s="25">
        <f t="shared" si="2"/>
        <v>11981.79</v>
      </c>
    </row>
    <row r="9" s="1" customFormat="1" ht="35" customHeight="1" spans="1:20">
      <c r="A9" s="23" t="s">
        <v>128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20">
      <c r="A10" s="23" t="s">
        <v>129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/>
      <c r="J10" s="24">
        <v>1920</v>
      </c>
      <c r="K10" s="25">
        <v>1138</v>
      </c>
      <c r="L10" s="25">
        <v>18804</v>
      </c>
      <c r="M10" s="25">
        <v>3010.55</v>
      </c>
      <c r="N10" s="26">
        <v>1718.44</v>
      </c>
      <c r="O10" s="25">
        <v>37.64</v>
      </c>
      <c r="P10" s="25">
        <v>4766.63</v>
      </c>
      <c r="Q10" s="25">
        <v>23570.63</v>
      </c>
      <c r="R10" s="25">
        <v>8666.8</v>
      </c>
      <c r="S10" s="25">
        <v>14903.83</v>
      </c>
    </row>
    <row r="11" s="1" customFormat="1" ht="25" customHeight="1" spans="1:20">
      <c r="A11" s="23" t="s">
        <v>130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23" t="s">
        <v>131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28"/>
    </row>
    <row r="13" s="1" customFormat="1" ht="25" customHeight="1" spans="1:20">
      <c r="A13" s="23" t="s">
        <v>132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20">
      <c r="A14" s="23" t="s">
        <v>133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20">
      <c r="A15" s="23" t="s">
        <v>134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20">
      <c r="A16" s="23" t="s">
        <v>135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23" t="s">
        <v>136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29" t="s">
        <v>8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 t="shared" ref="M18:Q18" si="3">SUM(M7:M17)</f>
        <v>21277.31</v>
      </c>
      <c r="N18" s="32">
        <f t="shared" si="3"/>
        <v>12131.03</v>
      </c>
      <c r="O18" s="32">
        <f t="shared" si="3"/>
        <v>265.96</v>
      </c>
      <c r="P18" s="32">
        <f t="shared" si="3"/>
        <v>33674.3</v>
      </c>
      <c r="Q18" s="32">
        <f t="shared" si="3"/>
        <v>166645.7</v>
      </c>
      <c r="R18" s="32">
        <v>56334.2</v>
      </c>
      <c r="S18" s="32">
        <f>SUM(S7:S17)</f>
        <v>110311.5</v>
      </c>
    </row>
    <row r="19" s="1" customFormat="1" ht="25" customHeight="1" spans="1:19">
      <c r="A19" s="11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138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139</v>
      </c>
      <c r="M20" s="36"/>
      <c r="N20" s="36"/>
      <c r="O20" s="36"/>
      <c r="P20" s="35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晴天少女</cp:lastModifiedBy>
  <dcterms:created xsi:type="dcterms:W3CDTF">2023-05-12T11:15:00Z</dcterms:created>
  <dcterms:modified xsi:type="dcterms:W3CDTF">2026-07-02T02:20:22Z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6A972F8E3161458DA78733662F4EC37C_13</vt:lpwstr>
  </property>
  <property fmtid="{D5CDD505-2E9C-101B-9397-08002B2CF9AE}" pid="4" name="CalculationRule">
    <vt:i4>0</vt:i4>
  </property>
</Properties>
</file>